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niil Talukin\Desktop\"/>
    </mc:Choice>
  </mc:AlternateContent>
  <xr:revisionPtr revIDLastSave="0" documentId="8_{79DA6A98-B9E1-40A9-AB95-53D28ED2F738}" xr6:coauthVersionLast="47" xr6:coauthVersionMax="47" xr10:uidLastSave="{00000000-0000-0000-0000-000000000000}"/>
  <bookViews>
    <workbookView xWindow="-29010" yWindow="-210" windowWidth="29220" windowHeight="15900" activeTab="3" xr2:uid="{00000000-000D-0000-FFFF-FFFF00000000}"/>
  </bookViews>
  <sheets>
    <sheet name="Модемы USR" sheetId="2" r:id="rId1"/>
    <sheet name="SAUTER" sheetId="1" r:id="rId2"/>
    <sheet name="Блоки питания" sheetId="3" r:id="rId3"/>
    <sheet name="Батарейки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G33" i="4"/>
  <c r="G31" i="4"/>
  <c r="G29" i="4"/>
  <c r="G25" i="4"/>
  <c r="G23" i="4"/>
  <c r="G21" i="4"/>
  <c r="G19" i="4"/>
  <c r="G13" i="4"/>
  <c r="G11" i="4"/>
  <c r="G9" i="4"/>
  <c r="G7" i="4"/>
  <c r="G5" i="4"/>
  <c r="E11" i="3"/>
  <c r="E9" i="3"/>
  <c r="E7" i="3"/>
  <c r="E5" i="3"/>
  <c r="E71" i="1"/>
  <c r="E69" i="1"/>
  <c r="E67" i="1"/>
  <c r="E65" i="1"/>
  <c r="E63" i="1"/>
  <c r="E61" i="1"/>
  <c r="E59" i="1"/>
  <c r="E57" i="1"/>
  <c r="E55" i="1"/>
  <c r="E51" i="1"/>
  <c r="E49" i="1"/>
  <c r="E47" i="1"/>
  <c r="E45" i="1"/>
  <c r="E43" i="1"/>
  <c r="E41" i="1"/>
  <c r="E39" i="1"/>
  <c r="E37" i="1"/>
  <c r="E35" i="1"/>
  <c r="E33" i="1"/>
  <c r="E29" i="1"/>
  <c r="E27" i="1"/>
  <c r="E25" i="1"/>
  <c r="E23" i="1"/>
  <c r="E19" i="1"/>
  <c r="E17" i="1"/>
  <c r="E15" i="1"/>
  <c r="E13" i="1"/>
  <c r="E11" i="1"/>
  <c r="E9" i="1"/>
  <c r="E7" i="1"/>
  <c r="E5" i="1"/>
  <c r="D25" i="2"/>
  <c r="D23" i="2"/>
  <c r="D21" i="2"/>
  <c r="D19" i="2"/>
  <c r="D15" i="2"/>
  <c r="D13" i="2"/>
  <c r="D11" i="2"/>
  <c r="D5" i="2"/>
  <c r="D7" i="2"/>
  <c r="G5" i="3"/>
  <c r="I9" i="4" l="1"/>
  <c r="I11" i="4"/>
  <c r="I7" i="4" l="1"/>
  <c r="I13" i="4" l="1"/>
  <c r="I29" i="4"/>
  <c r="I31" i="4"/>
  <c r="I33" i="4"/>
  <c r="I35" i="4"/>
  <c r="I25" i="4"/>
  <c r="I23" i="4"/>
  <c r="I21" i="4"/>
  <c r="I19" i="4"/>
  <c r="I5" i="4"/>
  <c r="G9" i="3" l="1"/>
  <c r="G11" i="3"/>
  <c r="G7" i="3"/>
  <c r="F25" i="2"/>
  <c r="F23" i="2"/>
  <c r="F21" i="2"/>
  <c r="F19" i="2"/>
  <c r="F15" i="2"/>
  <c r="F13" i="2"/>
  <c r="F11" i="2"/>
  <c r="F7" i="2"/>
  <c r="F5" i="2" l="1"/>
  <c r="D7" i="1"/>
  <c r="G7" i="1" s="1"/>
  <c r="D71" i="1"/>
  <c r="D69" i="1"/>
  <c r="D67" i="1"/>
  <c r="D65" i="1"/>
  <c r="D63" i="1"/>
  <c r="D61" i="1"/>
  <c r="D59" i="1"/>
  <c r="D57" i="1"/>
  <c r="D55" i="1"/>
  <c r="D51" i="1"/>
  <c r="D49" i="1"/>
  <c r="D47" i="1"/>
  <c r="D45" i="1"/>
  <c r="G45" i="1" s="1"/>
  <c r="D43" i="1"/>
  <c r="D41" i="1"/>
  <c r="D39" i="1"/>
  <c r="D37" i="1"/>
  <c r="D35" i="1"/>
  <c r="D33" i="1"/>
  <c r="D29" i="1"/>
  <c r="D27" i="1"/>
  <c r="D25" i="1"/>
  <c r="D23" i="1"/>
  <c r="D19" i="1"/>
  <c r="D17" i="1"/>
  <c r="D15" i="1"/>
  <c r="D13" i="1"/>
  <c r="G13" i="1" s="1"/>
  <c r="D11" i="1"/>
  <c r="D9" i="1"/>
  <c r="D5" i="1"/>
  <c r="G71" i="1" l="1"/>
  <c r="G69" i="1"/>
  <c r="G67" i="1"/>
  <c r="G65" i="1"/>
  <c r="G63" i="1"/>
  <c r="G61" i="1"/>
  <c r="G59" i="1"/>
  <c r="G57" i="1"/>
  <c r="G55" i="1"/>
  <c r="G51" i="1"/>
  <c r="G49" i="1"/>
  <c r="G47" i="1"/>
  <c r="G43" i="1"/>
  <c r="G41" i="1"/>
  <c r="G39" i="1"/>
  <c r="G37" i="1"/>
  <c r="G35" i="1"/>
  <c r="G33" i="1"/>
  <c r="G16" i="1" l="1"/>
  <c r="G19" i="1" l="1"/>
  <c r="G17" i="1" l="1"/>
  <c r="G15" i="1"/>
  <c r="G29" i="1" l="1"/>
  <c r="G27" i="1"/>
  <c r="G25" i="1"/>
  <c r="G23" i="1"/>
  <c r="G11" i="1" l="1"/>
  <c r="G9" i="1"/>
  <c r="G5" i="1"/>
</calcChain>
</file>

<file path=xl/sharedStrings.xml><?xml version="1.0" encoding="utf-8"?>
<sst xmlns="http://schemas.openxmlformats.org/spreadsheetml/2006/main" count="149" uniqueCount="113">
  <si>
    <t>Привода клапанов SAUTER</t>
  </si>
  <si>
    <t>Клапана фланцевые двухходовые SAUTER</t>
  </si>
  <si>
    <t>Клапана муфтовые SAUTER</t>
  </si>
  <si>
    <t>AVM105
AVM115
AVM321</t>
  </si>
  <si>
    <t>AVM322
AVM234
AVF234</t>
  </si>
  <si>
    <t>НАИМЕНОВАНИЕ</t>
  </si>
  <si>
    <t>ПРАЙС 
с НДС</t>
  </si>
  <si>
    <t>МАКС
скидка</t>
  </si>
  <si>
    <t>ЦЕНА
со скидкой</t>
  </si>
  <si>
    <t>* - наличие обязательно подтверждать звонком менеджеру</t>
  </si>
  <si>
    <t>ПРАЙС 
без НДС</t>
  </si>
  <si>
    <t>Клапан фланцевые трехходовые SAUTER</t>
  </si>
  <si>
    <t>AVM234
AVF234</t>
  </si>
  <si>
    <r>
      <t>AVM</t>
    </r>
    <r>
      <rPr>
        <b/>
        <sz val="11"/>
        <color theme="1"/>
        <rFont val="Circe Light"/>
        <family val="2"/>
        <charset val="204"/>
      </rPr>
      <t>105</t>
    </r>
    <r>
      <rPr>
        <sz val="11"/>
        <color theme="1"/>
        <rFont val="Circe Light"/>
        <family val="2"/>
        <charset val="204"/>
      </rPr>
      <t>F100 Привод клапана
230V SAUTER 30сек
8мм 250Н</t>
    </r>
  </si>
  <si>
    <r>
      <t>AVM</t>
    </r>
    <r>
      <rPr>
        <b/>
        <sz val="11"/>
        <color theme="1"/>
        <rFont val="Circe Light"/>
        <family val="2"/>
        <charset val="204"/>
      </rPr>
      <t>115</t>
    </r>
    <r>
      <rPr>
        <sz val="11"/>
        <color theme="1"/>
        <rFont val="Circe Light"/>
        <family val="2"/>
        <charset val="204"/>
      </rPr>
      <t>F120 Привод клапана
230V SAUTER 120сек
8мм 500Н</t>
    </r>
  </si>
  <si>
    <r>
      <t>AVM</t>
    </r>
    <r>
      <rPr>
        <b/>
        <sz val="11"/>
        <color theme="1"/>
        <rFont val="Circe Light"/>
        <family val="2"/>
        <charset val="204"/>
      </rPr>
      <t>321</t>
    </r>
    <r>
      <rPr>
        <sz val="11"/>
        <color theme="1"/>
        <rFont val="Circe Light"/>
        <family val="2"/>
        <charset val="204"/>
      </rPr>
      <t>F110 Привод клапана
230V SAUTER 96/48сек
8мм 1000Н</t>
    </r>
  </si>
  <si>
    <r>
      <t>AVM</t>
    </r>
    <r>
      <rPr>
        <b/>
        <sz val="11"/>
        <color theme="1"/>
        <rFont val="Circe Light"/>
        <family val="2"/>
        <charset val="204"/>
      </rPr>
      <t>322</t>
    </r>
    <r>
      <rPr>
        <sz val="11"/>
        <color theme="1"/>
        <rFont val="Circe Light"/>
        <family val="2"/>
        <charset val="204"/>
      </rPr>
      <t>F120 Привод клапана
230V SAUTER 120/240сек
20мм 1000Н</t>
    </r>
  </si>
  <si>
    <r>
      <t>AVM</t>
    </r>
    <r>
      <rPr>
        <b/>
        <sz val="11"/>
        <color theme="1"/>
        <rFont val="Circe Light"/>
        <family val="2"/>
        <charset val="204"/>
      </rPr>
      <t>322</t>
    </r>
    <r>
      <rPr>
        <sz val="11"/>
        <color theme="1"/>
        <rFont val="Circe Light"/>
        <family val="2"/>
        <charset val="204"/>
      </rPr>
      <t>SF132 Привод клапана
24V SAUTER 120/240сек
20мм 1000Н</t>
    </r>
  </si>
  <si>
    <r>
      <t>AVF</t>
    </r>
    <r>
      <rPr>
        <b/>
        <sz val="11"/>
        <color theme="1"/>
        <rFont val="Circe Light"/>
        <family val="2"/>
        <charset val="204"/>
      </rPr>
      <t>234</t>
    </r>
    <r>
      <rPr>
        <sz val="11"/>
        <color theme="1"/>
        <rFont val="Circe Light"/>
        <family val="2"/>
        <charset val="204"/>
      </rPr>
      <t>SF232 Привод клапана
24V SAUTER 40/80/120сек
20мм 2000Н с возврат.пружиной</t>
    </r>
  </si>
  <si>
    <r>
      <t xml:space="preserve">VUN015F300 Клапан муфтовый
</t>
    </r>
    <r>
      <rPr>
        <b/>
        <sz val="11"/>
        <color theme="1"/>
        <rFont val="Circe Light"/>
        <family val="2"/>
        <charset val="204"/>
      </rPr>
      <t>DN15</t>
    </r>
    <r>
      <rPr>
        <sz val="11"/>
        <color theme="1"/>
        <rFont val="Circe Light"/>
        <family val="2"/>
        <charset val="204"/>
      </rPr>
      <t xml:space="preserve"> PN16 Kvs4,0 8mm SAUTER</t>
    </r>
  </si>
  <si>
    <r>
      <t xml:space="preserve">VUN015F310 Клапан муфтовый
</t>
    </r>
    <r>
      <rPr>
        <b/>
        <sz val="11"/>
        <color theme="1"/>
        <rFont val="Circe Light"/>
        <family val="2"/>
        <charset val="204"/>
      </rPr>
      <t>DN15</t>
    </r>
    <r>
      <rPr>
        <sz val="11"/>
        <color theme="1"/>
        <rFont val="Circe Light"/>
        <family val="2"/>
        <charset val="204"/>
      </rPr>
      <t xml:space="preserve"> PN16 Kvs2,5 8mm SAUTER</t>
    </r>
  </si>
  <si>
    <r>
      <t xml:space="preserve">VUN020F300 Клапан муфтовый
</t>
    </r>
    <r>
      <rPr>
        <b/>
        <sz val="11"/>
        <color theme="1"/>
        <rFont val="Circe Light"/>
        <family val="2"/>
        <charset val="204"/>
      </rPr>
      <t>DN20</t>
    </r>
    <r>
      <rPr>
        <sz val="11"/>
        <color theme="1"/>
        <rFont val="Circe Light"/>
        <family val="2"/>
        <charset val="204"/>
      </rPr>
      <t xml:space="preserve"> PN16 Kvs6,3 8mm SAUTER</t>
    </r>
  </si>
  <si>
    <r>
      <t xml:space="preserve">VUN025F300 Клапан муфтовый
</t>
    </r>
    <r>
      <rPr>
        <b/>
        <sz val="11"/>
        <color theme="1"/>
        <rFont val="Circe Light"/>
        <family val="2"/>
        <charset val="204"/>
      </rPr>
      <t>DN25</t>
    </r>
    <r>
      <rPr>
        <sz val="11"/>
        <color theme="1"/>
        <rFont val="Circe Light"/>
        <family val="2"/>
        <charset val="204"/>
      </rPr>
      <t xml:space="preserve"> PN16 Kvs10 8mm SAUTER</t>
    </r>
  </si>
  <si>
    <r>
      <t xml:space="preserve">VUE015F300 Двухходовой
фланцевый клапан SAUTER
</t>
    </r>
    <r>
      <rPr>
        <b/>
        <sz val="11"/>
        <color theme="1"/>
        <rFont val="Circe Light"/>
        <family val="2"/>
        <charset val="204"/>
      </rPr>
      <t>DN15</t>
    </r>
    <r>
      <rPr>
        <sz val="11"/>
        <color theme="1"/>
        <rFont val="Circe Light"/>
        <family val="2"/>
        <charset val="204"/>
      </rPr>
      <t xml:space="preserve"> Kvs4 PN16/10 8mm</t>
    </r>
  </si>
  <si>
    <r>
      <t xml:space="preserve">VUE020F300 Двухходовой
фланцевый клапан SAUTER
</t>
    </r>
    <r>
      <rPr>
        <b/>
        <sz val="11"/>
        <color theme="1"/>
        <rFont val="Circe Light"/>
        <family val="2"/>
        <charset val="204"/>
      </rPr>
      <t>DN20</t>
    </r>
    <r>
      <rPr>
        <sz val="11"/>
        <color theme="1"/>
        <rFont val="Circe Light"/>
        <family val="2"/>
        <charset val="204"/>
      </rPr>
      <t xml:space="preserve"> Kvs6,3 PN16/10 8mm</t>
    </r>
  </si>
  <si>
    <r>
      <t xml:space="preserve">VUE025F300 Двухходовой
фланцевый клапан SAUTER
</t>
    </r>
    <r>
      <rPr>
        <b/>
        <sz val="11"/>
        <color theme="1"/>
        <rFont val="Circe Light"/>
        <family val="2"/>
        <charset val="204"/>
      </rPr>
      <t>DN25</t>
    </r>
    <r>
      <rPr>
        <sz val="11"/>
        <color theme="1"/>
        <rFont val="Circe Light"/>
        <family val="2"/>
        <charset val="204"/>
      </rPr>
      <t xml:space="preserve"> Kvs10 PN16/10 8mm</t>
    </r>
  </si>
  <si>
    <r>
      <t xml:space="preserve">VUE032F300 Двухходовой
фланцевый клапан SAUTER
</t>
    </r>
    <r>
      <rPr>
        <b/>
        <sz val="11"/>
        <color theme="1"/>
        <rFont val="Circe Light"/>
        <family val="2"/>
        <charset val="204"/>
      </rPr>
      <t>DN32</t>
    </r>
    <r>
      <rPr>
        <sz val="11"/>
        <color theme="1"/>
        <rFont val="Circe Light"/>
        <family val="2"/>
        <charset val="204"/>
      </rPr>
      <t xml:space="preserve"> Kvs16 PN16/10 8mm</t>
    </r>
  </si>
  <si>
    <r>
      <t xml:space="preserve">VQE100F300 Двухходовой
фланцевый клапан SAUTER
</t>
    </r>
    <r>
      <rPr>
        <b/>
        <sz val="11"/>
        <color theme="1"/>
        <rFont val="Circe Light"/>
        <family val="2"/>
        <charset val="204"/>
      </rPr>
      <t xml:space="preserve">DN100 </t>
    </r>
    <r>
      <rPr>
        <sz val="11"/>
        <color theme="1"/>
        <rFont val="Circe Light"/>
        <family val="2"/>
        <charset val="204"/>
      </rPr>
      <t>Kvs160 PN16 40mm</t>
    </r>
  </si>
  <si>
    <r>
      <t xml:space="preserve">VQE080F300 Двухходовой
фланцевый клапан SAUTER
</t>
    </r>
    <r>
      <rPr>
        <b/>
        <sz val="11"/>
        <color theme="1"/>
        <rFont val="Circe Light"/>
        <family val="2"/>
        <charset val="204"/>
      </rPr>
      <t>DN80</t>
    </r>
    <r>
      <rPr>
        <sz val="11"/>
        <color theme="1"/>
        <rFont val="Circe Light"/>
        <family val="2"/>
        <charset val="204"/>
      </rPr>
      <t xml:space="preserve"> Kvs100 PN16 20mm</t>
    </r>
  </si>
  <si>
    <r>
      <t xml:space="preserve">VQE065F300 Двухходовой
фланцевый клапан SAUTER
</t>
    </r>
    <r>
      <rPr>
        <b/>
        <sz val="11"/>
        <color theme="1"/>
        <rFont val="Circe Light"/>
        <family val="2"/>
        <charset val="204"/>
      </rPr>
      <t>DN65</t>
    </r>
    <r>
      <rPr>
        <sz val="11"/>
        <color theme="1"/>
        <rFont val="Circe Light"/>
        <family val="2"/>
        <charset val="204"/>
      </rPr>
      <t xml:space="preserve"> Kvs63 PN16 20mm</t>
    </r>
  </si>
  <si>
    <r>
      <t xml:space="preserve">VUE050F300 Двухходовой
фланцевый клапан SAUTER
</t>
    </r>
    <r>
      <rPr>
        <b/>
        <sz val="11"/>
        <color theme="1"/>
        <rFont val="Circe Light"/>
        <family val="2"/>
        <charset val="204"/>
      </rPr>
      <t>DN50</t>
    </r>
    <r>
      <rPr>
        <sz val="11"/>
        <color theme="1"/>
        <rFont val="Circe Light"/>
        <family val="2"/>
        <charset val="204"/>
      </rPr>
      <t xml:space="preserve"> Kvs28 PN16 8mm</t>
    </r>
  </si>
  <si>
    <r>
      <t xml:space="preserve">VUE050F200 Двухходовой
фланцевый клапан SAUTER
</t>
    </r>
    <r>
      <rPr>
        <b/>
        <sz val="11"/>
        <color theme="1"/>
        <rFont val="Circe Light"/>
        <family val="2"/>
        <charset val="204"/>
      </rPr>
      <t>DN50</t>
    </r>
    <r>
      <rPr>
        <sz val="11"/>
        <color theme="1"/>
        <rFont val="Circe Light"/>
        <family val="2"/>
        <charset val="204"/>
      </rPr>
      <t xml:space="preserve"> Kvs40 PN16 8mm</t>
    </r>
  </si>
  <si>
    <r>
      <t xml:space="preserve">VUE040F300 Двухходовой
фланцевый клапан SAUTER
</t>
    </r>
    <r>
      <rPr>
        <b/>
        <sz val="11"/>
        <color theme="1"/>
        <rFont val="Circe Light"/>
        <family val="2"/>
        <charset val="204"/>
      </rPr>
      <t>DN40</t>
    </r>
    <r>
      <rPr>
        <sz val="11"/>
        <color theme="1"/>
        <rFont val="Circe Light"/>
        <family val="2"/>
        <charset val="204"/>
      </rPr>
      <t xml:space="preserve"> Kvs22 PN16 8mm</t>
    </r>
  </si>
  <si>
    <r>
      <t xml:space="preserve">BQE100F300 Трехходовой
фланцевый клапан SAUTER
</t>
    </r>
    <r>
      <rPr>
        <b/>
        <sz val="11"/>
        <color theme="1"/>
        <rFont val="Circe Light"/>
        <family val="2"/>
        <charset val="204"/>
      </rPr>
      <t>DN100</t>
    </r>
    <r>
      <rPr>
        <sz val="11"/>
        <color theme="1"/>
        <rFont val="Circe Light"/>
        <family val="2"/>
        <charset val="204"/>
      </rPr>
      <t xml:space="preserve"> Kvs160 PN16 40mm</t>
    </r>
  </si>
  <si>
    <r>
      <t xml:space="preserve">BQE080F300 Трехходовой
фланцевый клапан SAUTER
</t>
    </r>
    <r>
      <rPr>
        <b/>
        <sz val="11"/>
        <color theme="1"/>
        <rFont val="Circe Light"/>
        <family val="2"/>
        <charset val="204"/>
      </rPr>
      <t>DN80</t>
    </r>
    <r>
      <rPr>
        <sz val="11"/>
        <color theme="1"/>
        <rFont val="Circe Light"/>
        <family val="2"/>
        <charset val="204"/>
      </rPr>
      <t xml:space="preserve"> Kvs100 PN16 20mm</t>
    </r>
  </si>
  <si>
    <r>
      <t xml:space="preserve">BQE065F300 Трехходовой
фланцевый клапан SAUTER
</t>
    </r>
    <r>
      <rPr>
        <b/>
        <sz val="11"/>
        <color theme="1"/>
        <rFont val="Circe Light"/>
        <family val="2"/>
        <charset val="204"/>
      </rPr>
      <t>DN65</t>
    </r>
    <r>
      <rPr>
        <sz val="11"/>
        <color theme="1"/>
        <rFont val="Circe Light"/>
        <family val="2"/>
        <charset val="204"/>
      </rPr>
      <t xml:space="preserve"> Kvs63 PN16 20mm</t>
    </r>
  </si>
  <si>
    <r>
      <t xml:space="preserve">BUE050F200 Трехходовой
фланцевый клапан SAUTER
</t>
    </r>
    <r>
      <rPr>
        <b/>
        <sz val="11"/>
        <color theme="1"/>
        <rFont val="Circe Light"/>
        <family val="2"/>
        <charset val="204"/>
      </rPr>
      <t xml:space="preserve">DN50 </t>
    </r>
    <r>
      <rPr>
        <sz val="11"/>
        <color theme="1"/>
        <rFont val="Circe Light"/>
        <family val="2"/>
        <charset val="204"/>
      </rPr>
      <t>Kvs40 PN16 8mm</t>
    </r>
  </si>
  <si>
    <r>
      <t xml:space="preserve">BUE040F300 Трехходовой
фланцевый клапан SAUTER
</t>
    </r>
    <r>
      <rPr>
        <b/>
        <sz val="11"/>
        <color theme="1"/>
        <rFont val="Circe Light"/>
        <family val="2"/>
        <charset val="204"/>
      </rPr>
      <t>DN40</t>
    </r>
    <r>
      <rPr>
        <sz val="11"/>
        <color theme="1"/>
        <rFont val="Circe Light"/>
        <family val="2"/>
        <charset val="204"/>
      </rPr>
      <t xml:space="preserve"> Kvs22 PN16 8mm</t>
    </r>
  </si>
  <si>
    <r>
      <t xml:space="preserve">BUE032F300 Трехходовой
фланцевый клапан SAUTER
</t>
    </r>
    <r>
      <rPr>
        <b/>
        <sz val="11"/>
        <color theme="1"/>
        <rFont val="Circe Light"/>
        <family val="2"/>
        <charset val="204"/>
      </rPr>
      <t>DN32</t>
    </r>
    <r>
      <rPr>
        <sz val="11"/>
        <color theme="1"/>
        <rFont val="Circe Light"/>
        <family val="2"/>
        <charset val="204"/>
      </rPr>
      <t xml:space="preserve"> Kvs16 PN16 8mm</t>
    </r>
  </si>
  <si>
    <r>
      <t xml:space="preserve">BUE025F300 Трехходовой
фланцевый клапан SAUTER
</t>
    </r>
    <r>
      <rPr>
        <b/>
        <sz val="11"/>
        <color theme="1"/>
        <rFont val="Circe Light"/>
        <family val="2"/>
        <charset val="204"/>
      </rPr>
      <t>DN25</t>
    </r>
    <r>
      <rPr>
        <sz val="11"/>
        <color theme="1"/>
        <rFont val="Circe Light"/>
        <family val="2"/>
        <charset val="204"/>
      </rPr>
      <t xml:space="preserve"> Kvs10 PN16 8mm</t>
    </r>
  </si>
  <si>
    <r>
      <t xml:space="preserve">BUE020F300 Трехходовой
фланцевый клапан SAUTER
</t>
    </r>
    <r>
      <rPr>
        <b/>
        <sz val="11"/>
        <color theme="1"/>
        <rFont val="Circe Light"/>
        <family val="2"/>
        <charset val="204"/>
      </rPr>
      <t>DN20</t>
    </r>
    <r>
      <rPr>
        <sz val="11"/>
        <color theme="1"/>
        <rFont val="Circe Light"/>
        <family val="2"/>
        <charset val="204"/>
      </rPr>
      <t xml:space="preserve"> Kvs6,3 PN16 8mm</t>
    </r>
  </si>
  <si>
    <r>
      <t xml:space="preserve">BUE015F300 Трехходовой
фланцевый клапан SAUTER
</t>
    </r>
    <r>
      <rPr>
        <b/>
        <sz val="11"/>
        <color theme="1"/>
        <rFont val="Circe Light"/>
        <family val="2"/>
        <charset val="204"/>
      </rPr>
      <t>DN15</t>
    </r>
    <r>
      <rPr>
        <sz val="11"/>
        <color theme="1"/>
        <rFont val="Circe Light"/>
        <family val="2"/>
        <charset val="204"/>
      </rPr>
      <t xml:space="preserve"> Kvs4 PN10/16 8mm</t>
    </r>
  </si>
  <si>
    <t>ПРАЙС, ЕВРО без НДС</t>
  </si>
  <si>
    <r>
      <t>AVM</t>
    </r>
    <r>
      <rPr>
        <b/>
        <sz val="11"/>
        <color theme="1"/>
        <rFont val="Circe Light"/>
        <family val="2"/>
        <charset val="204"/>
      </rPr>
      <t>234</t>
    </r>
    <r>
      <rPr>
        <sz val="11"/>
        <color theme="1"/>
        <rFont val="Circe Light"/>
        <family val="2"/>
        <charset val="204"/>
      </rPr>
      <t>SF132 Привод клапана
24V SAUTER 40/80/120сек
20мм 2500Н с возврат.пружиной</t>
    </r>
  </si>
  <si>
    <r>
      <t>AVM</t>
    </r>
    <r>
      <rPr>
        <b/>
        <sz val="11"/>
        <color theme="1"/>
        <rFont val="Circe Light"/>
        <family val="2"/>
        <charset val="204"/>
      </rPr>
      <t>115</t>
    </r>
    <r>
      <rPr>
        <sz val="11"/>
        <color theme="1"/>
        <rFont val="Circe Light"/>
        <family val="2"/>
        <charset val="204"/>
      </rPr>
      <t>F120 Привод клапана
230V SAUTER 30сек
8мм 250Н</t>
    </r>
  </si>
  <si>
    <t>Модемы USR IOT</t>
  </si>
  <si>
    <t>Ethernet-преобразователи USR IOT</t>
  </si>
  <si>
    <t>Конверторы портов USR IOT</t>
  </si>
  <si>
    <r>
      <rPr>
        <sz val="11"/>
        <color theme="1"/>
        <rFont val="Circe Light"/>
        <charset val="204"/>
      </rPr>
      <t xml:space="preserve">МОДЕМ 
передачи данных
</t>
    </r>
    <r>
      <rPr>
        <b/>
        <sz val="11"/>
        <color theme="1"/>
        <rFont val="Circe Light"/>
        <charset val="204"/>
      </rPr>
      <t>USR-GPRS232-730</t>
    </r>
  </si>
  <si>
    <r>
      <rPr>
        <sz val="11"/>
        <color theme="1"/>
        <rFont val="Circe Light"/>
        <charset val="204"/>
      </rPr>
      <t xml:space="preserve">LTE-МОДЕМ
передачи данных
</t>
    </r>
    <r>
      <rPr>
        <b/>
        <sz val="11"/>
        <color theme="1"/>
        <rFont val="Circe Light"/>
        <charset val="204"/>
      </rPr>
      <t>USR-G771-E</t>
    </r>
  </si>
  <si>
    <r>
      <t xml:space="preserve">ETHERNET-КОНВЕРТОР
передачи данных (RS-232)
</t>
    </r>
    <r>
      <rPr>
        <b/>
        <sz val="11"/>
        <color theme="1"/>
        <rFont val="Circe Light"/>
        <charset val="204"/>
      </rPr>
      <t>USR-TCP232-302</t>
    </r>
  </si>
  <si>
    <r>
      <t xml:space="preserve">ETHERNET-КОНВЕРТОР
передачи данных (RS-485)
</t>
    </r>
    <r>
      <rPr>
        <b/>
        <sz val="11"/>
        <color theme="1"/>
        <rFont val="Circe Light"/>
        <charset val="204"/>
      </rPr>
      <t>USR-TCP232-304</t>
    </r>
  </si>
  <si>
    <r>
      <t xml:space="preserve">ETHERNET-КОНВЕРТОР
передачи данных (RS-232 + RS-485)
</t>
    </r>
    <r>
      <rPr>
        <b/>
        <sz val="11"/>
        <color theme="1"/>
        <rFont val="Circe Light"/>
        <charset val="204"/>
      </rPr>
      <t>USR-TCP232-306</t>
    </r>
  </si>
  <si>
    <r>
      <t xml:space="preserve">ПРЕОБРАЗОВАТЕЛЬ ПОРТОВ
RS232/RS485 в ETHERNET
</t>
    </r>
    <r>
      <rPr>
        <b/>
        <sz val="11"/>
        <color theme="1"/>
        <rFont val="Circe Light"/>
        <charset val="204"/>
      </rPr>
      <t>USR-TCP232-410S</t>
    </r>
  </si>
  <si>
    <r>
      <t xml:space="preserve">ПРЕОБРАЗОВАТЕЛЬ ПОРТОВ
RS232/RS485 в ETHERNET
</t>
    </r>
    <r>
      <rPr>
        <b/>
        <sz val="11"/>
        <color theme="1"/>
        <rFont val="Circe Light"/>
        <charset val="204"/>
      </rPr>
      <t>USR-N510</t>
    </r>
    <r>
      <rPr>
        <sz val="11"/>
        <color theme="1"/>
        <rFont val="Circe Light"/>
        <family val="2"/>
        <charset val="204"/>
      </rPr>
      <t xml:space="preserve"> (1 порт)</t>
    </r>
  </si>
  <si>
    <r>
      <t xml:space="preserve">ПРЕОБРАЗОВАТЕЛЬ ПОРТОВ
RS232/RS485 в ETHERNET
</t>
    </r>
    <r>
      <rPr>
        <b/>
        <sz val="11"/>
        <color theme="1"/>
        <rFont val="Circe Light"/>
        <charset val="204"/>
      </rPr>
      <t>USR-MWN520</t>
    </r>
    <r>
      <rPr>
        <sz val="11"/>
        <color theme="1"/>
        <rFont val="Circe Light"/>
        <family val="2"/>
        <charset val="204"/>
      </rPr>
      <t xml:space="preserve"> (2 порта)</t>
    </r>
  </si>
  <si>
    <r>
      <t xml:space="preserve">ПРЕОБРАЗОВАТЕЛЬ ПОРТОВ
RS232/RS485 в ETHERNET
</t>
    </r>
    <r>
      <rPr>
        <b/>
        <sz val="11"/>
        <color theme="1"/>
        <rFont val="Circe Light"/>
        <charset val="204"/>
      </rPr>
      <t>USR-MWN540</t>
    </r>
    <r>
      <rPr>
        <sz val="11"/>
        <color theme="1"/>
        <rFont val="Circe Light"/>
        <family val="2"/>
        <charset val="204"/>
      </rPr>
      <t xml:space="preserve"> (4 порта)</t>
    </r>
  </si>
  <si>
    <t>Элементы питания MINAMOTO</t>
  </si>
  <si>
    <t>Элементы питания TEKCELL</t>
  </si>
  <si>
    <r>
      <t xml:space="preserve">Литий-тионилхлоридный элемент
</t>
    </r>
    <r>
      <rPr>
        <b/>
        <sz val="11"/>
        <color theme="1"/>
        <rFont val="Circe Light"/>
        <charset val="204"/>
      </rPr>
      <t xml:space="preserve">TEKCELL SB-D02
</t>
    </r>
    <r>
      <rPr>
        <sz val="9"/>
        <color theme="1"/>
        <rFont val="Circe Light"/>
        <charset val="204"/>
      </rPr>
      <t>(коннектор, аксиальные выводы - по заказу)</t>
    </r>
  </si>
  <si>
    <t>ТИП</t>
  </si>
  <si>
    <t>D</t>
  </si>
  <si>
    <t>C</t>
  </si>
  <si>
    <t>A</t>
  </si>
  <si>
    <t>AA</t>
  </si>
  <si>
    <t>1/2 AA</t>
  </si>
  <si>
    <r>
      <t xml:space="preserve">Литий-тионилхлоридный элемент
</t>
    </r>
    <r>
      <rPr>
        <b/>
        <sz val="11"/>
        <color theme="1"/>
        <rFont val="Circe Light"/>
        <charset val="204"/>
      </rPr>
      <t xml:space="preserve">TEKCELL SB-C02
</t>
    </r>
    <r>
      <rPr>
        <sz val="9"/>
        <color theme="1"/>
        <rFont val="Circe Light"/>
        <charset val="204"/>
      </rPr>
      <t>(коннектор, аксиальные выводы - по заказу)</t>
    </r>
  </si>
  <si>
    <r>
      <t xml:space="preserve">Литий-тионилхлоридный элемент
</t>
    </r>
    <r>
      <rPr>
        <b/>
        <sz val="11"/>
        <color theme="1"/>
        <rFont val="Circe Light"/>
        <charset val="204"/>
      </rPr>
      <t xml:space="preserve">TEKCELL SB-A01
</t>
    </r>
    <r>
      <rPr>
        <sz val="9"/>
        <color theme="1"/>
        <rFont val="Circe Light"/>
        <charset val="204"/>
      </rPr>
      <t>(коннектор, аксиальные выводы - по заказу)</t>
    </r>
  </si>
  <si>
    <r>
      <t xml:space="preserve">Литий-тионилхлоридный элемент
</t>
    </r>
    <r>
      <rPr>
        <b/>
        <sz val="11"/>
        <color theme="1"/>
        <rFont val="Circe Light"/>
        <charset val="204"/>
      </rPr>
      <t xml:space="preserve">TEKCELL SB-AA11
</t>
    </r>
    <r>
      <rPr>
        <sz val="9"/>
        <color theme="1"/>
        <rFont val="Circe Light"/>
        <charset val="204"/>
      </rPr>
      <t>(коннектор, аксиальные выводы - по заказу)</t>
    </r>
  </si>
  <si>
    <r>
      <t xml:space="preserve">Литий-тионилхлоридный элемент
</t>
    </r>
    <r>
      <rPr>
        <b/>
        <sz val="11"/>
        <color theme="1"/>
        <rFont val="Circe Light"/>
        <charset val="204"/>
      </rPr>
      <t xml:space="preserve">TEKCELL SB-AA02
</t>
    </r>
    <r>
      <rPr>
        <sz val="9"/>
        <color theme="1"/>
        <rFont val="Circe Light"/>
        <charset val="204"/>
      </rPr>
      <t>(коннектор, аксиальные выводы - по заказу)</t>
    </r>
  </si>
  <si>
    <t>Элементы питания SAFT</t>
  </si>
  <si>
    <t xml:space="preserve"> </t>
  </si>
  <si>
    <r>
      <t xml:space="preserve">Литий-тионилхлоридный элемент
</t>
    </r>
    <r>
      <rPr>
        <b/>
        <sz val="11"/>
        <color theme="1"/>
        <rFont val="Circe Light"/>
        <charset val="204"/>
      </rPr>
      <t>SAFT LS 14500</t>
    </r>
  </si>
  <si>
    <r>
      <t xml:space="preserve">Литий-тионилхлоридный элемент
</t>
    </r>
    <r>
      <rPr>
        <b/>
        <sz val="11"/>
        <color theme="1"/>
        <rFont val="Circe Light"/>
        <charset val="204"/>
      </rPr>
      <t>SAFT LS 17500</t>
    </r>
  </si>
  <si>
    <r>
      <t xml:space="preserve">Литий-тионилхлоридный элемент
</t>
    </r>
    <r>
      <rPr>
        <b/>
        <sz val="11"/>
        <color theme="1"/>
        <rFont val="Circe Light"/>
        <charset val="204"/>
      </rPr>
      <t>SAFT LS 26500</t>
    </r>
  </si>
  <si>
    <r>
      <t xml:space="preserve">Литий-тионилхлоридный элемент
</t>
    </r>
    <r>
      <rPr>
        <b/>
        <sz val="11"/>
        <color theme="1"/>
        <rFont val="Circe Light"/>
        <charset val="204"/>
      </rPr>
      <t>SAFT LS 33600</t>
    </r>
  </si>
  <si>
    <t>ST – радиальные ленточные контакты
2P, 3P, 3PW – радиальные проволочные контакты
AX – аксиальные проволочные контакты</t>
  </si>
  <si>
    <r>
      <t xml:space="preserve">Литий-тионилхлоридные элемент
Minamoto </t>
    </r>
    <r>
      <rPr>
        <b/>
        <sz val="11"/>
        <color theme="1"/>
        <rFont val="Circe Light"/>
        <charset val="204"/>
      </rPr>
      <t>ER14505/W</t>
    </r>
  </si>
  <si>
    <r>
      <t xml:space="preserve">Литий-тионилхлоридные элемент
Minamoto </t>
    </r>
    <r>
      <rPr>
        <b/>
        <sz val="11"/>
        <color theme="1"/>
        <rFont val="Circe Light"/>
        <charset val="204"/>
      </rPr>
      <t>ER34615/W</t>
    </r>
  </si>
  <si>
    <r>
      <t xml:space="preserve">Литий-тионилхлоридные элемент
Minamoto </t>
    </r>
    <r>
      <rPr>
        <b/>
        <sz val="11"/>
        <color theme="1"/>
        <rFont val="Circe Light"/>
        <charset val="204"/>
      </rPr>
      <t>ER34615</t>
    </r>
  </si>
  <si>
    <t>2400 mAh</t>
  </si>
  <si>
    <t>19000 mAh</t>
  </si>
  <si>
    <r>
      <t xml:space="preserve">Литий-тионилхлоридные элемент
Minamoto </t>
    </r>
    <r>
      <rPr>
        <b/>
        <sz val="11"/>
        <color theme="1"/>
        <rFont val="Circe Light"/>
        <charset val="204"/>
      </rPr>
      <t>ER26500/C1</t>
    </r>
  </si>
  <si>
    <t>8500 mAh</t>
  </si>
  <si>
    <t>АА</t>
  </si>
  <si>
    <t>С</t>
  </si>
  <si>
    <t>2600 mAh</t>
  </si>
  <si>
    <t>3600 mAh</t>
  </si>
  <si>
    <t>7700 mAh</t>
  </si>
  <si>
    <t>17000 mAh</t>
  </si>
  <si>
    <t>3650 mAh</t>
  </si>
  <si>
    <t>2500 mAh</t>
  </si>
  <si>
    <t>1200 mAh</t>
  </si>
  <si>
    <t>ЁМКОСТЬ</t>
  </si>
  <si>
    <t>КАЛИБР</t>
  </si>
  <si>
    <t>14.00 мм</t>
  </si>
  <si>
    <t>26.00 мм</t>
  </si>
  <si>
    <t>34.00 мм</t>
  </si>
  <si>
    <t>14.62 мм</t>
  </si>
  <si>
    <t>17.13 мм</t>
  </si>
  <si>
    <t>33.40 мм</t>
  </si>
  <si>
    <t>33.50 мм</t>
  </si>
  <si>
    <t>25.60 мм</t>
  </si>
  <si>
    <t>16.60 мм</t>
  </si>
  <si>
    <t>14.10 мм</t>
  </si>
  <si>
    <t>ПАРАМЕТРЫ</t>
  </si>
  <si>
    <t>12В, 2,5А</t>
  </si>
  <si>
    <t>24В, 2,5А</t>
  </si>
  <si>
    <r>
      <rPr>
        <sz val="11"/>
        <color theme="1"/>
        <rFont val="Circe Light"/>
        <charset val="204"/>
      </rPr>
      <t>Блок питания</t>
    </r>
    <r>
      <rPr>
        <b/>
        <sz val="11"/>
        <color theme="1"/>
        <rFont val="Circe Light"/>
        <charset val="204"/>
      </rPr>
      <t xml:space="preserve">
HDR15-24</t>
    </r>
  </si>
  <si>
    <r>
      <t xml:space="preserve">Блок питания
</t>
    </r>
    <r>
      <rPr>
        <b/>
        <sz val="11"/>
        <color theme="1"/>
        <rFont val="Circe Light"/>
        <charset val="204"/>
      </rPr>
      <t>HDR30-12</t>
    </r>
  </si>
  <si>
    <r>
      <rPr>
        <sz val="11"/>
        <color theme="1"/>
        <rFont val="Circe Light"/>
        <charset val="204"/>
      </rPr>
      <t>Блок питания</t>
    </r>
    <r>
      <rPr>
        <b/>
        <sz val="11"/>
        <color theme="1"/>
        <rFont val="Circe Light"/>
        <charset val="204"/>
      </rPr>
      <t xml:space="preserve">
HDR30-24</t>
    </r>
  </si>
  <si>
    <r>
      <rPr>
        <sz val="11"/>
        <color theme="1"/>
        <rFont val="Circe Light"/>
        <charset val="204"/>
      </rPr>
      <t>Блок питания</t>
    </r>
    <r>
      <rPr>
        <b/>
        <sz val="11"/>
        <color theme="1"/>
        <rFont val="Circe Light"/>
        <charset val="204"/>
      </rPr>
      <t xml:space="preserve">
HDR60-24</t>
    </r>
  </si>
  <si>
    <t>24В, 1,5А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</si>
</sst>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4" tint="-0.499984740745262"/>
      <name val="Circe Light"/>
      <family val="2"/>
      <charset val="204"/>
    </font>
    <font>
      <sz val="11"/>
      <color theme="1"/>
      <name val="Circe Light"/>
      <family val="2"/>
      <charset val="204"/>
    </font>
    <font>
      <b/>
      <sz val="11"/>
      <color theme="1"/>
      <name val="Circe Light"/>
      <family val="2"/>
      <charset val="204"/>
    </font>
    <font>
      <b/>
      <sz val="11"/>
      <color theme="0"/>
      <name val="Circe ExtraBold"/>
      <family val="2"/>
      <charset val="204"/>
    </font>
    <font>
      <b/>
      <sz val="11"/>
      <color theme="8" tint="-0.499984740745262"/>
      <name val="Circe Light"/>
      <family val="2"/>
      <charset val="204"/>
    </font>
    <font>
      <b/>
      <sz val="12"/>
      <color theme="0"/>
      <name val="Circe ExtraBold"/>
      <family val="2"/>
      <charset val="204"/>
    </font>
    <font>
      <b/>
      <sz val="12"/>
      <color theme="0"/>
      <name val="Circe Bold"/>
      <family val="2"/>
      <charset val="204"/>
    </font>
    <font>
      <b/>
      <sz val="11"/>
      <color theme="8" tint="-0.499984740745262"/>
      <name val="Circe Bold"/>
      <family val="2"/>
      <charset val="204"/>
    </font>
    <font>
      <sz val="11"/>
      <color theme="8" tint="-0.499984740745262"/>
      <name val="Circe Bold"/>
      <family val="2"/>
      <charset val="204"/>
    </font>
    <font>
      <b/>
      <sz val="11"/>
      <color theme="1"/>
      <name val="Circe Light"/>
      <charset val="204"/>
    </font>
    <font>
      <sz val="11"/>
      <color theme="1"/>
      <name val="Circe Light"/>
      <charset val="204"/>
    </font>
    <font>
      <sz val="9"/>
      <color theme="1"/>
      <name val="Circe Light"/>
      <charset val="204"/>
    </font>
    <font>
      <b/>
      <i/>
      <sz val="11"/>
      <color theme="4" tint="-0.499984740745262"/>
      <name val="Circe Light"/>
      <charset val="204"/>
    </font>
    <font>
      <b/>
      <sz val="12"/>
      <color theme="0"/>
      <name val="Circe Light"/>
      <charset val="204"/>
    </font>
    <font>
      <b/>
      <sz val="11"/>
      <color theme="8" tint="-0.499984740745262"/>
      <name val="Circe Light"/>
      <charset val="204"/>
    </font>
    <font>
      <b/>
      <sz val="12"/>
      <color rgb="FF434343"/>
      <name val="Circe Light"/>
      <charset val="204"/>
    </font>
    <font>
      <b/>
      <i/>
      <sz val="11"/>
      <color theme="4" tint="-0.499984740745262"/>
      <name val="Circe ExtraBold"/>
      <family val="2"/>
      <charset val="204"/>
    </font>
    <font>
      <b/>
      <sz val="12"/>
      <color rgb="FF434343"/>
      <name val="Circe Ligh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9" fontId="3" fillId="2" borderId="0" xfId="1" applyFont="1" applyFill="1"/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9" fontId="5" fillId="3" borderId="0" xfId="1" applyFont="1" applyFill="1" applyAlignment="1">
      <alignment horizontal="center" vertical="center" wrapText="1"/>
    </xf>
    <xf numFmtId="0" fontId="4" fillId="2" borderId="0" xfId="0" applyFont="1" applyFill="1"/>
    <xf numFmtId="164" fontId="4" fillId="2" borderId="0" xfId="0" applyNumberFormat="1" applyFont="1" applyFill="1"/>
    <xf numFmtId="0" fontId="6" fillId="2" borderId="0" xfId="0" applyFont="1" applyFill="1"/>
    <xf numFmtId="0" fontId="5" fillId="2" borderId="0" xfId="0" applyFont="1" applyFill="1" applyAlignment="1">
      <alignment horizontal="center" vertical="center" wrapText="1"/>
    </xf>
    <xf numFmtId="9" fontId="5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4" fillId="2" borderId="0" xfId="2" applyFont="1" applyFill="1"/>
    <xf numFmtId="164" fontId="3" fillId="4" borderId="0" xfId="0" applyNumberFormat="1" applyFont="1" applyFill="1" applyAlignment="1">
      <alignment horizontal="center" vertical="center"/>
    </xf>
    <xf numFmtId="0" fontId="3" fillId="2" borderId="0" xfId="0" applyFont="1" applyFill="1" applyAlignment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165" fontId="4" fillId="4" borderId="0" xfId="2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vertical="center"/>
    </xf>
    <xf numFmtId="9" fontId="3" fillId="4" borderId="0" xfId="1" applyFont="1" applyFill="1" applyAlignment="1">
      <alignment vertical="center"/>
    </xf>
    <xf numFmtId="164" fontId="4" fillId="4" borderId="0" xfId="2" applyFont="1" applyFill="1" applyAlignment="1">
      <alignment horizontal="center" vertical="center"/>
    </xf>
    <xf numFmtId="164" fontId="4" fillId="4" borderId="0" xfId="2" applyFont="1" applyFill="1" applyAlignment="1">
      <alignment horizontal="right" vertical="center"/>
    </xf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1" fillId="2" borderId="0" xfId="0" applyFont="1" applyFill="1"/>
    <xf numFmtId="9" fontId="12" fillId="2" borderId="0" xfId="1" applyFont="1" applyFill="1"/>
    <xf numFmtId="0" fontId="12" fillId="2" borderId="0" xfId="0" applyFont="1" applyFill="1" applyAlignment="1">
      <alignment vertical="center"/>
    </xf>
    <xf numFmtId="164" fontId="12" fillId="4" borderId="0" xfId="0" applyNumberFormat="1" applyFont="1" applyFill="1" applyAlignment="1">
      <alignment horizontal="center" vertical="center"/>
    </xf>
    <xf numFmtId="164" fontId="11" fillId="4" borderId="0" xfId="0" applyNumberFormat="1" applyFont="1" applyFill="1" applyAlignment="1">
      <alignment vertical="center"/>
    </xf>
    <xf numFmtId="9" fontId="12" fillId="4" borderId="0" xfId="1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65" fontId="11" fillId="4" borderId="0" xfId="2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7" fillId="4" borderId="0" xfId="0" applyFont="1" applyFill="1" applyAlignment="1">
      <alignment horizontal="center" vertical="center" wrapText="1"/>
    </xf>
    <xf numFmtId="164" fontId="12" fillId="4" borderId="0" xfId="0" applyNumberFormat="1" applyFont="1" applyFill="1" applyAlignment="1">
      <alignment vertical="center"/>
    </xf>
    <xf numFmtId="0" fontId="18" fillId="3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3" Type="http://schemas.openxmlformats.org/officeDocument/2006/relationships/image" Target="../media/image13.emf"/><Relationship Id="rId7" Type="http://schemas.openxmlformats.org/officeDocument/2006/relationships/image" Target="../media/image17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16.png"/><Relationship Id="rId11" Type="http://schemas.openxmlformats.org/officeDocument/2006/relationships/image" Target="../media/image10.png"/><Relationship Id="rId5" Type="http://schemas.openxmlformats.org/officeDocument/2006/relationships/image" Target="../media/image15.png"/><Relationship Id="rId10" Type="http://schemas.openxmlformats.org/officeDocument/2006/relationships/image" Target="../media/image20.jpeg"/><Relationship Id="rId4" Type="http://schemas.openxmlformats.org/officeDocument/2006/relationships/image" Target="../media/image14.emf"/><Relationship Id="rId9" Type="http://schemas.openxmlformats.org/officeDocument/2006/relationships/image" Target="../media/image1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2.jpeg"/><Relationship Id="rId1" Type="http://schemas.openxmlformats.org/officeDocument/2006/relationships/image" Target="../media/image21.png"/><Relationship Id="rId5" Type="http://schemas.openxmlformats.org/officeDocument/2006/relationships/image" Target="../media/image25.jpeg"/><Relationship Id="rId4" Type="http://schemas.openxmlformats.org/officeDocument/2006/relationships/image" Target="../media/image2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image" Target="../media/image38.png"/><Relationship Id="rId3" Type="http://schemas.openxmlformats.org/officeDocument/2006/relationships/image" Target="../media/image28.jpeg"/><Relationship Id="rId7" Type="http://schemas.openxmlformats.org/officeDocument/2006/relationships/image" Target="../media/image32.png"/><Relationship Id="rId12" Type="http://schemas.openxmlformats.org/officeDocument/2006/relationships/image" Target="../media/image37.pn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11" Type="http://schemas.openxmlformats.org/officeDocument/2006/relationships/image" Target="../media/image36.png"/><Relationship Id="rId5" Type="http://schemas.openxmlformats.org/officeDocument/2006/relationships/image" Target="../media/image30.jpeg"/><Relationship Id="rId10" Type="http://schemas.openxmlformats.org/officeDocument/2006/relationships/image" Target="../media/image35.png"/><Relationship Id="rId4" Type="http://schemas.openxmlformats.org/officeDocument/2006/relationships/image" Target="../media/image29.jpeg"/><Relationship Id="rId9" Type="http://schemas.openxmlformats.org/officeDocument/2006/relationships/image" Target="../media/image34.png"/><Relationship Id="rId1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53662</xdr:colOff>
      <xdr:row>6</xdr:row>
      <xdr:rowOff>17900</xdr:rowOff>
    </xdr:from>
    <xdr:to>
      <xdr:col>6</xdr:col>
      <xdr:colOff>835114</xdr:colOff>
      <xdr:row>6</xdr:row>
      <xdr:rowOff>617113</xdr:rowOff>
    </xdr:to>
    <xdr:pic>
      <xdr:nvPicPr>
        <xdr:cNvPr id="3" name="Рисунок 2" descr="https://td-mens.pro/upload/iblock/6ac/nfl100hv5j5be1nr0t4377jccry0svzy.png">
          <a:extLst>
            <a:ext uri="{FF2B5EF4-FFF2-40B4-BE49-F238E27FC236}">
              <a16:creationId xmlns:a16="http://schemas.microsoft.com/office/drawing/2014/main" id="{CCEFCE30-E3BB-4353-A3B6-C69FABB9D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30" r="11600"/>
        <a:stretch/>
      </xdr:blipFill>
      <xdr:spPr bwMode="auto">
        <a:xfrm>
          <a:off x="8562439" y="1845761"/>
          <a:ext cx="781452" cy="59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161924</xdr:colOff>
      <xdr:row>4</xdr:row>
      <xdr:rowOff>53340</xdr:rowOff>
    </xdr:from>
    <xdr:to>
      <xdr:col>6</xdr:col>
      <xdr:colOff>754380</xdr:colOff>
      <xdr:row>4</xdr:row>
      <xdr:rowOff>632674</xdr:rowOff>
    </xdr:to>
    <xdr:pic>
      <xdr:nvPicPr>
        <xdr:cNvPr id="6" name="Рисунок 5" descr="https://vzljot.ru/images/cms/thumbs/d750dc6870df39e524804bbd61ca8666.jpg">
          <a:extLst>
            <a:ext uri="{FF2B5EF4-FFF2-40B4-BE49-F238E27FC236}">
              <a16:creationId xmlns:a16="http://schemas.microsoft.com/office/drawing/2014/main" id="{FF460D91-0CA8-4554-B27C-5375ED80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2" t="6832" r="16666" b="10559"/>
        <a:stretch/>
      </xdr:blipFill>
      <xdr:spPr bwMode="auto">
        <a:xfrm>
          <a:off x="8677274" y="1165860"/>
          <a:ext cx="592456" cy="57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218629</xdr:colOff>
      <xdr:row>12</xdr:row>
      <xdr:rowOff>87251</xdr:rowOff>
    </xdr:from>
    <xdr:to>
      <xdr:col>6</xdr:col>
      <xdr:colOff>749411</xdr:colOff>
      <xdr:row>12</xdr:row>
      <xdr:rowOff>562586</xdr:rowOff>
    </xdr:to>
    <xdr:pic>
      <xdr:nvPicPr>
        <xdr:cNvPr id="7" name="Рисунок 6" descr="https://wadoo.ru/upload/iblock/4f3/4f39064239018485cba7a040f2c3b13e.jpg">
          <a:extLst>
            <a:ext uri="{FF2B5EF4-FFF2-40B4-BE49-F238E27FC236}">
              <a16:creationId xmlns:a16="http://schemas.microsoft.com/office/drawing/2014/main" id="{18F35C62-19F1-4C5E-86C6-3B8F4FA01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5761" y="3780524"/>
          <a:ext cx="530782" cy="47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139826</xdr:colOff>
      <xdr:row>10</xdr:row>
      <xdr:rowOff>72249</xdr:rowOff>
    </xdr:from>
    <xdr:to>
      <xdr:col>6</xdr:col>
      <xdr:colOff>797361</xdr:colOff>
      <xdr:row>11</xdr:row>
      <xdr:rowOff>28014</xdr:rowOff>
    </xdr:to>
    <xdr:pic>
      <xdr:nvPicPr>
        <xdr:cNvPr id="8" name="Рисунок 7" descr="https://cdn1.ozone.ru/s3/multimedia-4/6672078868.jpg">
          <a:extLst>
            <a:ext uri="{FF2B5EF4-FFF2-40B4-BE49-F238E27FC236}">
              <a16:creationId xmlns:a16="http://schemas.microsoft.com/office/drawing/2014/main" id="{EC3CCD71-3943-4BAE-9B69-97CB575F10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1" t="8569" r="-1025"/>
        <a:stretch/>
      </xdr:blipFill>
      <xdr:spPr bwMode="auto">
        <a:xfrm>
          <a:off x="8646958" y="3037139"/>
          <a:ext cx="657535" cy="61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121398</xdr:colOff>
      <xdr:row>14</xdr:row>
      <xdr:rowOff>72051</xdr:rowOff>
    </xdr:from>
    <xdr:to>
      <xdr:col>6</xdr:col>
      <xdr:colOff>747109</xdr:colOff>
      <xdr:row>14</xdr:row>
      <xdr:rowOff>611655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AF4F635-61B5-4547-A041-43805623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28530" y="4493706"/>
          <a:ext cx="625711" cy="539604"/>
        </a:xfrm>
        <a:prstGeom prst="rect">
          <a:avLst/>
        </a:prstGeom>
      </xdr:spPr>
    </xdr:pic>
    <xdr:clientData/>
  </xdr:twoCellAnchor>
  <xdr:twoCellAnchor>
    <xdr:from>
      <xdr:col>6</xdr:col>
      <xdr:colOff>150394</xdr:colOff>
      <xdr:row>18</xdr:row>
      <xdr:rowOff>16711</xdr:rowOff>
    </xdr:from>
    <xdr:to>
      <xdr:col>6</xdr:col>
      <xdr:colOff>842348</xdr:colOff>
      <xdr:row>18</xdr:row>
      <xdr:rowOff>651711</xdr:rowOff>
    </xdr:to>
    <xdr:pic>
      <xdr:nvPicPr>
        <xdr:cNvPr id="12" name="Рисунок 11" descr="https://a.allegroimg.com/original/113693/2cf365514b42a6fb0fe6e55b1354">
          <a:extLst>
            <a:ext uri="{FF2B5EF4-FFF2-40B4-BE49-F238E27FC236}">
              <a16:creationId xmlns:a16="http://schemas.microsoft.com/office/drawing/2014/main" id="{3BF9B2C1-E30F-4E15-A1E5-2A025C343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4408" y="5598027"/>
          <a:ext cx="691954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157164</xdr:colOff>
      <xdr:row>20</xdr:row>
      <xdr:rowOff>31747</xdr:rowOff>
    </xdr:from>
    <xdr:to>
      <xdr:col>6</xdr:col>
      <xdr:colOff>782487</xdr:colOff>
      <xdr:row>21</xdr:row>
      <xdr:rowOff>571</xdr:rowOff>
    </xdr:to>
    <xdr:pic>
      <xdr:nvPicPr>
        <xdr:cNvPr id="14" name="Рисунок 13" descr="https://img.alicdn.com/imgextra/i3/6000000005901/O1CN011tShevCfZihPs0P_!!6000000005901-0-tbvideo.jpg">
          <a:extLst>
            <a:ext uri="{FF2B5EF4-FFF2-40B4-BE49-F238E27FC236}">
              <a16:creationId xmlns:a16="http://schemas.microsoft.com/office/drawing/2014/main" id="{19805B88-3065-47A0-9287-F0AF82C689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9" t="12165" r="18357" b="14195"/>
        <a:stretch/>
      </xdr:blipFill>
      <xdr:spPr bwMode="auto">
        <a:xfrm>
          <a:off x="8670397" y="6339414"/>
          <a:ext cx="625323" cy="624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123956</xdr:colOff>
      <xdr:row>22</xdr:row>
      <xdr:rowOff>150051</xdr:rowOff>
    </xdr:from>
    <xdr:to>
      <xdr:col>6</xdr:col>
      <xdr:colOff>841592</xdr:colOff>
      <xdr:row>22</xdr:row>
      <xdr:rowOff>555832</xdr:rowOff>
    </xdr:to>
    <xdr:pic>
      <xdr:nvPicPr>
        <xdr:cNvPr id="15" name="Рисунок 14" descr="https://avatars.mds.yandex.net/get-mpic/4397559/img_id5465606515909440468.jpeg/orig">
          <a:extLst>
            <a:ext uri="{FF2B5EF4-FFF2-40B4-BE49-F238E27FC236}">
              <a16:creationId xmlns:a16="http://schemas.microsoft.com/office/drawing/2014/main" id="{8EE5C4D6-5371-4203-8B4B-27C7DA77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4693" y="7150274"/>
          <a:ext cx="717636" cy="40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26372</xdr:colOff>
      <xdr:row>24</xdr:row>
      <xdr:rowOff>132561</xdr:rowOff>
    </xdr:from>
    <xdr:to>
      <xdr:col>7</xdr:col>
      <xdr:colOff>13755</xdr:colOff>
      <xdr:row>24</xdr:row>
      <xdr:rowOff>628245</xdr:rowOff>
    </xdr:to>
    <xdr:pic>
      <xdr:nvPicPr>
        <xdr:cNvPr id="16" name="Рисунок 15" descr="https://img.alicdn.com/imgextra/i4/6000000001338/O1CN01XsC53M1LkqPmi0svy_!!6000000001338-0-tbvideo.jpg">
          <a:extLst>
            <a:ext uri="{FF2B5EF4-FFF2-40B4-BE49-F238E27FC236}">
              <a16:creationId xmlns:a16="http://schemas.microsoft.com/office/drawing/2014/main" id="{57B28AA6-5781-4D4B-A64F-C47C545D1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0" t="22663" r="9541" b="22102"/>
        <a:stretch/>
      </xdr:blipFill>
      <xdr:spPr bwMode="auto">
        <a:xfrm>
          <a:off x="8548208" y="7924823"/>
          <a:ext cx="868951" cy="495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47625</xdr:rowOff>
    </xdr:from>
    <xdr:to>
      <xdr:col>0</xdr:col>
      <xdr:colOff>685800</xdr:colOff>
      <xdr:row>0</xdr:row>
      <xdr:rowOff>619122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A270708-7DC8-42A1-AD42-C333B830D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7625"/>
          <a:ext cx="571500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175847</xdr:colOff>
      <xdr:row>3</xdr:row>
      <xdr:rowOff>58615</xdr:rowOff>
    </xdr:from>
    <xdr:to>
      <xdr:col>7</xdr:col>
      <xdr:colOff>628418</xdr:colOff>
      <xdr:row>4</xdr:row>
      <xdr:rowOff>617533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1" y="718038"/>
          <a:ext cx="450888" cy="65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153867</xdr:colOff>
      <xdr:row>16</xdr:row>
      <xdr:rowOff>7327</xdr:rowOff>
    </xdr:from>
    <xdr:to>
      <xdr:col>7</xdr:col>
      <xdr:colOff>761563</xdr:colOff>
      <xdr:row>17</xdr:row>
      <xdr:rowOff>19193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9521" y="3626827"/>
          <a:ext cx="60769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175847</xdr:colOff>
      <xdr:row>18</xdr:row>
      <xdr:rowOff>0</xdr:rowOff>
    </xdr:from>
    <xdr:to>
      <xdr:col>7</xdr:col>
      <xdr:colOff>722780</xdr:colOff>
      <xdr:row>19</xdr:row>
      <xdr:rowOff>9910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1" y="4344865"/>
          <a:ext cx="540800" cy="6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43963</xdr:colOff>
      <xdr:row>22</xdr:row>
      <xdr:rowOff>1</xdr:rowOff>
    </xdr:from>
    <xdr:to>
      <xdr:col>8</xdr:col>
      <xdr:colOff>1464</xdr:colOff>
      <xdr:row>24</xdr:row>
      <xdr:rowOff>380279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9617" y="5348655"/>
          <a:ext cx="776651" cy="882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</xdr:row>
      <xdr:rowOff>0</xdr:rowOff>
    </xdr:from>
    <xdr:to>
      <xdr:col>7</xdr:col>
      <xdr:colOff>646150</xdr:colOff>
      <xdr:row>9</xdr:row>
      <xdr:rowOff>19415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6154" y="1443404"/>
          <a:ext cx="450888" cy="65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102577</xdr:colOff>
      <xdr:row>14</xdr:row>
      <xdr:rowOff>7326</xdr:rowOff>
    </xdr:from>
    <xdr:to>
      <xdr:col>7</xdr:col>
      <xdr:colOff>781012</xdr:colOff>
      <xdr:row>15</xdr:row>
      <xdr:rowOff>48303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18231" y="2901461"/>
          <a:ext cx="676752" cy="681403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10</xdr:row>
      <xdr:rowOff>0</xdr:rowOff>
    </xdr:from>
    <xdr:to>
      <xdr:col>7</xdr:col>
      <xdr:colOff>725365</xdr:colOff>
      <xdr:row>11</xdr:row>
      <xdr:rowOff>8622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10904" y="2168769"/>
          <a:ext cx="630115" cy="656061"/>
        </a:xfrm>
        <a:prstGeom prst="rect">
          <a:avLst/>
        </a:prstGeom>
      </xdr:spPr>
    </xdr:pic>
    <xdr:clientData/>
  </xdr:twoCellAnchor>
  <xdr:twoCellAnchor editAs="oneCell">
    <xdr:from>
      <xdr:col>7</xdr:col>
      <xdr:colOff>36636</xdr:colOff>
      <xdr:row>32</xdr:row>
      <xdr:rowOff>36634</xdr:rowOff>
    </xdr:from>
    <xdr:to>
      <xdr:col>8</xdr:col>
      <xdr:colOff>1735</xdr:colOff>
      <xdr:row>34</xdr:row>
      <xdr:rowOff>7621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261" y="7675684"/>
          <a:ext cx="779054" cy="74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84259</xdr:colOff>
      <xdr:row>65</xdr:row>
      <xdr:rowOff>21980</xdr:rowOff>
    </xdr:from>
    <xdr:to>
      <xdr:col>8</xdr:col>
      <xdr:colOff>66138</xdr:colOff>
      <xdr:row>67</xdr:row>
      <xdr:rowOff>10573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3490" y="20387163"/>
          <a:ext cx="851834" cy="688076"/>
        </a:xfrm>
        <a:prstGeom prst="rect">
          <a:avLst/>
        </a:prstGeom>
      </xdr:spPr>
    </xdr:pic>
    <xdr:clientData/>
  </xdr:twoCellAnchor>
  <xdr:twoCellAnchor editAs="oneCell">
    <xdr:from>
      <xdr:col>7</xdr:col>
      <xdr:colOff>28350</xdr:colOff>
      <xdr:row>54</xdr:row>
      <xdr:rowOff>57977</xdr:rowOff>
    </xdr:from>
    <xdr:to>
      <xdr:col>8</xdr:col>
      <xdr:colOff>28498</xdr:colOff>
      <xdr:row>56</xdr:row>
      <xdr:rowOff>7957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6975" y="14583602"/>
          <a:ext cx="811822" cy="739225"/>
        </a:xfrm>
        <a:prstGeom prst="rect">
          <a:avLst/>
        </a:prstGeom>
      </xdr:spPr>
    </xdr:pic>
    <xdr:clientData/>
  </xdr:twoCellAnchor>
  <xdr:twoCellAnchor editAs="oneCell">
    <xdr:from>
      <xdr:col>7</xdr:col>
      <xdr:colOff>8282</xdr:colOff>
      <xdr:row>46</xdr:row>
      <xdr:rowOff>4</xdr:rowOff>
    </xdr:from>
    <xdr:to>
      <xdr:col>8</xdr:col>
      <xdr:colOff>37892</xdr:colOff>
      <xdr:row>48</xdr:row>
      <xdr:rowOff>1008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6907" y="12030079"/>
          <a:ext cx="843998" cy="882896"/>
        </a:xfrm>
        <a:prstGeom prst="rect">
          <a:avLst/>
        </a:prstGeom>
      </xdr:spPr>
    </xdr:pic>
    <xdr:clientData/>
  </xdr:twoCellAnchor>
  <xdr:oneCellAnchor>
    <xdr:from>
      <xdr:col>7</xdr:col>
      <xdr:colOff>102577</xdr:colOff>
      <xdr:row>12</xdr:row>
      <xdr:rowOff>7326</xdr:rowOff>
    </xdr:from>
    <xdr:ext cx="676752" cy="672307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31318" y="4007826"/>
          <a:ext cx="676752" cy="672307"/>
        </a:xfrm>
        <a:prstGeom prst="rect">
          <a:avLst/>
        </a:prstGeom>
      </xdr:spPr>
    </xdr:pic>
    <xdr:clientData/>
  </xdr:oneCellAnchor>
  <xdr:twoCellAnchor editAs="oneCell">
    <xdr:from>
      <xdr:col>7</xdr:col>
      <xdr:colOff>47625</xdr:colOff>
      <xdr:row>60</xdr:row>
      <xdr:rowOff>36634</xdr:rowOff>
    </xdr:from>
    <xdr:to>
      <xdr:col>8</xdr:col>
      <xdr:colOff>46063</xdr:colOff>
      <xdr:row>61</xdr:row>
      <xdr:rowOff>47134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8A3D6EF4-B117-4BA4-A3E8-98FA112B2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6856" y="18339288"/>
          <a:ext cx="874865" cy="651368"/>
        </a:xfrm>
        <a:prstGeom prst="rect">
          <a:avLst/>
        </a:prstGeom>
      </xdr:spPr>
    </xdr:pic>
    <xdr:clientData/>
  </xdr:twoCellAnchor>
  <xdr:oneCellAnchor>
    <xdr:from>
      <xdr:col>7</xdr:col>
      <xdr:colOff>190500</xdr:colOff>
      <xdr:row>6</xdr:row>
      <xdr:rowOff>0</xdr:rowOff>
    </xdr:from>
    <xdr:ext cx="455650" cy="660446"/>
    <xdr:pic>
      <xdr:nvPicPr>
        <xdr:cNvPr id="20" name="Рисунок 19">
          <a:extLst>
            <a:ext uri="{FF2B5EF4-FFF2-40B4-BE49-F238E27FC236}">
              <a16:creationId xmlns:a16="http://schemas.microsoft.com/office/drawing/2014/main" id="{1A30DE05-6FC4-4DC3-87AD-3BC21F720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1834662"/>
          <a:ext cx="455650" cy="660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114300</xdr:colOff>
      <xdr:row>0</xdr:row>
      <xdr:rowOff>47625</xdr:rowOff>
    </xdr:from>
    <xdr:to>
      <xdr:col>0</xdr:col>
      <xdr:colOff>685800</xdr:colOff>
      <xdr:row>0</xdr:row>
      <xdr:rowOff>620175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4B2D4AD-5CE4-445D-9ED2-A315B9E19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7625"/>
          <a:ext cx="5715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0</xdr:col>
      <xdr:colOff>674160</xdr:colOff>
      <xdr:row>0</xdr:row>
      <xdr:rowOff>609600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C59C90B-02A3-4570-A551-DE6C2D38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10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229134</xdr:colOff>
      <xdr:row>5</xdr:row>
      <xdr:rowOff>56092</xdr:rowOff>
    </xdr:from>
    <xdr:to>
      <xdr:col>7</xdr:col>
      <xdr:colOff>751418</xdr:colOff>
      <xdr:row>7</xdr:row>
      <xdr:rowOff>20015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AA793FF-450B-4EDC-A4B8-914D5CEF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584" y="1827742"/>
          <a:ext cx="522283" cy="697348"/>
        </a:xfrm>
        <a:prstGeom prst="rect">
          <a:avLst/>
        </a:prstGeom>
      </xdr:spPr>
    </xdr:pic>
    <xdr:clientData/>
  </xdr:twoCellAnchor>
  <xdr:twoCellAnchor editAs="oneCell">
    <xdr:from>
      <xdr:col>7</xdr:col>
      <xdr:colOff>238659</xdr:colOff>
      <xdr:row>7</xdr:row>
      <xdr:rowOff>29634</xdr:rowOff>
    </xdr:from>
    <xdr:to>
      <xdr:col>7</xdr:col>
      <xdr:colOff>763059</xdr:colOff>
      <xdr:row>9</xdr:row>
      <xdr:rowOff>965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2EF061C-6F21-43F9-A676-66A985D51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2109" y="2534709"/>
          <a:ext cx="524400" cy="695231"/>
        </a:xfrm>
        <a:prstGeom prst="rect">
          <a:avLst/>
        </a:prstGeom>
      </xdr:spPr>
    </xdr:pic>
    <xdr:clientData/>
  </xdr:twoCellAnchor>
  <xdr:twoCellAnchor editAs="oneCell">
    <xdr:from>
      <xdr:col>7</xdr:col>
      <xdr:colOff>49064</xdr:colOff>
      <xdr:row>10</xdr:row>
      <xdr:rowOff>29413</xdr:rowOff>
    </xdr:from>
    <xdr:to>
      <xdr:col>8</xdr:col>
      <xdr:colOff>93133</xdr:colOff>
      <xdr:row>10</xdr:row>
      <xdr:rowOff>638176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3A7CEE5-63EF-4A94-BE94-EA7DE0569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2514" y="3325063"/>
          <a:ext cx="920369" cy="608762"/>
        </a:xfrm>
        <a:prstGeom prst="rect">
          <a:avLst/>
        </a:prstGeom>
      </xdr:spPr>
    </xdr:pic>
    <xdr:clientData/>
  </xdr:twoCellAnchor>
  <xdr:twoCellAnchor editAs="oneCell">
    <xdr:from>
      <xdr:col>7</xdr:col>
      <xdr:colOff>131234</xdr:colOff>
      <xdr:row>4</xdr:row>
      <xdr:rowOff>27518</xdr:rowOff>
    </xdr:from>
    <xdr:to>
      <xdr:col>7</xdr:col>
      <xdr:colOff>732465</xdr:colOff>
      <xdr:row>4</xdr:row>
      <xdr:rowOff>628650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1561704-1F07-451C-9F37-559D31BC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4684" y="1132418"/>
          <a:ext cx="601232" cy="6011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214314</xdr:colOff>
      <xdr:row>28</xdr:row>
      <xdr:rowOff>14287</xdr:rowOff>
    </xdr:from>
    <xdr:to>
      <xdr:col>9</xdr:col>
      <xdr:colOff>828676</xdr:colOff>
      <xdr:row>28</xdr:row>
      <xdr:rowOff>624276</xdr:rowOff>
    </xdr:to>
    <xdr:pic>
      <xdr:nvPicPr>
        <xdr:cNvPr id="17" name="Рисунок 16" descr="Литий-тионилхлоридный элемент SAFT LS 14500">
          <a:extLst>
            <a:ext uri="{FF2B5EF4-FFF2-40B4-BE49-F238E27FC236}">
              <a16:creationId xmlns:a16="http://schemas.microsoft.com/office/drawing/2014/main" id="{D304AAFF-48B0-4722-A582-56A8A2EF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2" y="8748712"/>
          <a:ext cx="614362" cy="60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276227</xdr:colOff>
      <xdr:row>30</xdr:row>
      <xdr:rowOff>33338</xdr:rowOff>
    </xdr:from>
    <xdr:to>
      <xdr:col>9</xdr:col>
      <xdr:colOff>776289</xdr:colOff>
      <xdr:row>30</xdr:row>
      <xdr:rowOff>611702</xdr:rowOff>
    </xdr:to>
    <xdr:pic>
      <xdr:nvPicPr>
        <xdr:cNvPr id="18" name="Рисунок 17" descr="Литий-тионилхлоридный элемент SAFT LS 17500">
          <a:extLst>
            <a:ext uri="{FF2B5EF4-FFF2-40B4-BE49-F238E27FC236}">
              <a16:creationId xmlns:a16="http://schemas.microsoft.com/office/drawing/2014/main" id="{ADCA6309-7596-438A-B531-346A9535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115" y="9491663"/>
          <a:ext cx="500062" cy="57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180975</xdr:colOff>
      <xdr:row>31</xdr:row>
      <xdr:rowOff>14288</xdr:rowOff>
    </xdr:from>
    <xdr:to>
      <xdr:col>9</xdr:col>
      <xdr:colOff>862012</xdr:colOff>
      <xdr:row>32</xdr:row>
      <xdr:rowOff>619125</xdr:rowOff>
    </xdr:to>
    <xdr:pic>
      <xdr:nvPicPr>
        <xdr:cNvPr id="19" name="Рисунок 18" descr="Литий-тионилхлоридный элемент SAFT LS 26500">
          <a:extLst>
            <a:ext uri="{FF2B5EF4-FFF2-40B4-BE49-F238E27FC236}">
              <a16:creationId xmlns:a16="http://schemas.microsoft.com/office/drawing/2014/main" id="{7C860A18-663C-49E0-A13D-C46BE3E6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863" y="10129838"/>
          <a:ext cx="681037" cy="681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185738</xdr:colOff>
      <xdr:row>33</xdr:row>
      <xdr:rowOff>23813</xdr:rowOff>
    </xdr:from>
    <xdr:to>
      <xdr:col>10</xdr:col>
      <xdr:colOff>55034</xdr:colOff>
      <xdr:row>35</xdr:row>
      <xdr:rowOff>37507</xdr:rowOff>
    </xdr:to>
    <xdr:pic>
      <xdr:nvPicPr>
        <xdr:cNvPr id="20" name="Рисунок 19" descr="Литий-тионилхлоридный элемент SAFT LS 33600LM">
          <a:extLst>
            <a:ext uri="{FF2B5EF4-FFF2-40B4-BE49-F238E27FC236}">
              <a16:creationId xmlns:a16="http://schemas.microsoft.com/office/drawing/2014/main" id="{09650964-AFC1-4556-8C8E-90D10A67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6" y="10872788"/>
          <a:ext cx="752475" cy="747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147639</xdr:colOff>
      <xdr:row>6</xdr:row>
      <xdr:rowOff>147637</xdr:rowOff>
    </xdr:from>
    <xdr:to>
      <xdr:col>10</xdr:col>
      <xdr:colOff>1</xdr:colOff>
      <xdr:row>6</xdr:row>
      <xdr:rowOff>897195</xdr:rowOff>
    </xdr:to>
    <xdr:pic>
      <xdr:nvPicPr>
        <xdr:cNvPr id="22" name="Рисунок 21" descr="Литий-тионилхлоридный элемент TEKCELL SB-C02">
          <a:extLst>
            <a:ext uri="{FF2B5EF4-FFF2-40B4-BE49-F238E27FC236}">
              <a16:creationId xmlns:a16="http://schemas.microsoft.com/office/drawing/2014/main" id="{E4042719-68E3-4FF0-B7AF-7C1C2792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7" y="2147887"/>
          <a:ext cx="666750" cy="74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71438</xdr:colOff>
      <xdr:row>7</xdr:row>
      <xdr:rowOff>61913</xdr:rowOff>
    </xdr:from>
    <xdr:to>
      <xdr:col>10</xdr:col>
      <xdr:colOff>65619</xdr:colOff>
      <xdr:row>8</xdr:row>
      <xdr:rowOff>865719</xdr:rowOff>
    </xdr:to>
    <xdr:pic>
      <xdr:nvPicPr>
        <xdr:cNvPr id="23" name="Рисунок 22" descr="Литий-тионилхлоридный элемент TEKCELL SB-A01">
          <a:extLst>
            <a:ext uri="{FF2B5EF4-FFF2-40B4-BE49-F238E27FC236}">
              <a16:creationId xmlns:a16="http://schemas.microsoft.com/office/drawing/2014/main" id="{C0161CF4-C1B8-4DED-8D5F-EF129CB96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6" y="3052763"/>
          <a:ext cx="871536" cy="87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385762</xdr:colOff>
      <xdr:row>10</xdr:row>
      <xdr:rowOff>190508</xdr:rowOff>
    </xdr:from>
    <xdr:to>
      <xdr:col>9</xdr:col>
      <xdr:colOff>609598</xdr:colOff>
      <xdr:row>10</xdr:row>
      <xdr:rowOff>790093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C9F25459-46FB-452B-8D54-F86685CC5C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3" t="29942" r="14413" b="26163"/>
        <a:stretch/>
      </xdr:blipFill>
      <xdr:spPr>
        <a:xfrm rot="5400000">
          <a:off x="9962867" y="4496091"/>
          <a:ext cx="600640" cy="219074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</xdr:colOff>
      <xdr:row>4</xdr:row>
      <xdr:rowOff>1</xdr:rowOff>
    </xdr:from>
    <xdr:to>
      <xdr:col>10</xdr:col>
      <xdr:colOff>0</xdr:colOff>
      <xdr:row>4</xdr:row>
      <xdr:rowOff>971584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91ACD5AF-0942-4EB5-9F85-D55AC328B7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0" t="11836" r="29982" b="13963"/>
        <a:stretch/>
      </xdr:blipFill>
      <xdr:spPr>
        <a:xfrm>
          <a:off x="9810750" y="952501"/>
          <a:ext cx="809626" cy="969466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314324</xdr:colOff>
      <xdr:row>12</xdr:row>
      <xdr:rowOff>343163</xdr:rowOff>
    </xdr:from>
    <xdr:to>
      <xdr:col>9</xdr:col>
      <xdr:colOff>745066</xdr:colOff>
      <xdr:row>12</xdr:row>
      <xdr:rowOff>620180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A71CDBF-6494-4554-B416-217374BB9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00" t="43223" r="36600" b="33735"/>
        <a:stretch/>
      </xdr:blipFill>
      <xdr:spPr>
        <a:xfrm>
          <a:off x="10082212" y="5515238"/>
          <a:ext cx="423863" cy="275962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114301</xdr:colOff>
      <xdr:row>18</xdr:row>
      <xdr:rowOff>109537</xdr:rowOff>
    </xdr:from>
    <xdr:to>
      <xdr:col>10</xdr:col>
      <xdr:colOff>0</xdr:colOff>
      <xdr:row>18</xdr:row>
      <xdr:rowOff>821266</xdr:rowOff>
    </xdr:to>
    <xdr:pic>
      <xdr:nvPicPr>
        <xdr:cNvPr id="14" name="Рисунок 13" descr="https://www.sentosa.ru/upload/iblock/175/1755d6b6bb1276f19a1e82b5f36925ea.png">
          <a:extLst>
            <a:ext uri="{FF2B5EF4-FFF2-40B4-BE49-F238E27FC236}">
              <a16:creationId xmlns:a16="http://schemas.microsoft.com/office/drawing/2014/main" id="{E8B89BB8-929E-4A6A-BB51-1AC7FD4D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189" y="7653337"/>
          <a:ext cx="709612" cy="70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19043</xdr:colOff>
      <xdr:row>21</xdr:row>
      <xdr:rowOff>38100</xdr:rowOff>
    </xdr:from>
    <xdr:to>
      <xdr:col>11</xdr:col>
      <xdr:colOff>114293</xdr:colOff>
      <xdr:row>24</xdr:row>
      <xdr:rowOff>10580</xdr:rowOff>
    </xdr:to>
    <xdr:pic>
      <xdr:nvPicPr>
        <xdr:cNvPr id="16" name="Рисунок 15" descr="ER34615/W">
          <a:extLst>
            <a:ext uri="{FF2B5EF4-FFF2-40B4-BE49-F238E27FC236}">
              <a16:creationId xmlns:a16="http://schemas.microsoft.com/office/drawing/2014/main" id="{2A882C0D-1F0F-448C-9087-ECC8F14B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931" y="9591675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133350</xdr:colOff>
      <xdr:row>24</xdr:row>
      <xdr:rowOff>61912</xdr:rowOff>
    </xdr:from>
    <xdr:to>
      <xdr:col>10</xdr:col>
      <xdr:colOff>38100</xdr:colOff>
      <xdr:row>24</xdr:row>
      <xdr:rowOff>848779</xdr:rowOff>
    </xdr:to>
    <xdr:pic>
      <xdr:nvPicPr>
        <xdr:cNvPr id="21" name="Рисунок 20" descr="ER34615">
          <a:extLst>
            <a:ext uri="{FF2B5EF4-FFF2-40B4-BE49-F238E27FC236}">
              <a16:creationId xmlns:a16="http://schemas.microsoft.com/office/drawing/2014/main" id="{BF4D25EF-402F-431D-BBA0-378D70F3A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1238" y="10720387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152400</xdr:colOff>
      <xdr:row>20</xdr:row>
      <xdr:rowOff>42863</xdr:rowOff>
    </xdr:from>
    <xdr:to>
      <xdr:col>11</xdr:col>
      <xdr:colOff>27520</xdr:colOff>
      <xdr:row>20</xdr:row>
      <xdr:rowOff>903820</xdr:rowOff>
    </xdr:to>
    <xdr:pic>
      <xdr:nvPicPr>
        <xdr:cNvPr id="24" name="Рисунок 23" descr="ER26500/C1  (C, connector)">
          <a:extLst>
            <a:ext uri="{FF2B5EF4-FFF2-40B4-BE49-F238E27FC236}">
              <a16:creationId xmlns:a16="http://schemas.microsoft.com/office/drawing/2014/main" id="{31A3351C-D830-46DD-9B26-AFAD14543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413" y="8624888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664633</xdr:colOff>
      <xdr:row>0</xdr:row>
      <xdr:rowOff>626533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77F3978-F610-4B0C-BCA5-7DB22A839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zoomScaleNormal="100" workbookViewId="0">
      <selection activeCell="D25" sqref="D25"/>
    </sheetView>
  </sheetViews>
  <sheetFormatPr defaultColWidth="9.1171875" defaultRowHeight="17" x14ac:dyDescent="0.85"/>
  <cols>
    <col min="1" max="1" width="10.234375" style="2" customWidth="1"/>
    <col min="2" max="2" width="34.41015625" style="2" customWidth="1"/>
    <col min="3" max="3" width="16" style="4" bestFit="1" customWidth="1"/>
    <col min="4" max="4" width="18" style="8" bestFit="1" customWidth="1"/>
    <col min="5" max="5" width="9.234375" style="3" bestFit="1" customWidth="1"/>
    <col min="6" max="6" width="17" style="8" bestFit="1" customWidth="1"/>
    <col min="7" max="7" width="12.234375" style="2" customWidth="1"/>
    <col min="8" max="8" width="1.41015625" style="2" customWidth="1"/>
    <col min="9" max="9" width="11.41015625" style="2" bestFit="1" customWidth="1"/>
    <col min="10" max="16384" width="9.1171875" style="2"/>
  </cols>
  <sheetData>
    <row r="1" spans="1:9" s="1" customFormat="1" ht="51" customHeight="1" x14ac:dyDescent="0.5">
      <c r="A1" s="5"/>
      <c r="B1" s="6" t="s">
        <v>5</v>
      </c>
      <c r="C1" s="6" t="s">
        <v>10</v>
      </c>
      <c r="D1" s="6" t="s">
        <v>6</v>
      </c>
      <c r="E1" s="7" t="s">
        <v>7</v>
      </c>
      <c r="F1" s="6" t="s">
        <v>8</v>
      </c>
      <c r="G1" s="5"/>
    </row>
    <row r="2" spans="1:9" s="1" customFormat="1" ht="3.75" customHeight="1" x14ac:dyDescent="0.5">
      <c r="B2" s="11"/>
      <c r="C2" s="11"/>
      <c r="D2" s="11"/>
      <c r="E2" s="12"/>
      <c r="F2" s="11"/>
    </row>
    <row r="3" spans="1:9" s="26" customFormat="1" ht="27.45" customHeight="1" x14ac:dyDescent="0.5">
      <c r="A3" s="61" t="s">
        <v>45</v>
      </c>
      <c r="B3" s="61"/>
      <c r="C3" s="61"/>
      <c r="D3" s="61"/>
      <c r="E3" s="61"/>
      <c r="F3" s="61"/>
      <c r="G3" s="61"/>
    </row>
    <row r="4" spans="1:9" ht="5.25" customHeight="1" x14ac:dyDescent="0.85"/>
    <row r="5" spans="1:9" s="26" customFormat="1" ht="52.35" customHeight="1" x14ac:dyDescent="0.5">
      <c r="B5" s="35" t="s">
        <v>48</v>
      </c>
      <c r="C5" s="15">
        <v>5750</v>
      </c>
      <c r="D5" s="28">
        <f>C5*1.22</f>
        <v>7015</v>
      </c>
      <c r="E5" s="29"/>
      <c r="F5" s="28">
        <f>D5*(1-E5)</f>
        <v>7015</v>
      </c>
      <c r="G5"/>
      <c r="I5" s="32"/>
    </row>
    <row r="6" spans="1:9" ht="4.5" customHeight="1" x14ac:dyDescent="0.85">
      <c r="I6" s="32"/>
    </row>
    <row r="7" spans="1:9" s="26" customFormat="1" ht="52.35" customHeight="1" x14ac:dyDescent="0.5">
      <c r="B7" s="35" t="s">
        <v>49</v>
      </c>
      <c r="C7" s="15">
        <v>7950</v>
      </c>
      <c r="D7" s="28">
        <f>C7*1.22</f>
        <v>9699</v>
      </c>
      <c r="E7" s="29"/>
      <c r="F7" s="28">
        <f>D7*(1-E7)</f>
        <v>9699</v>
      </c>
      <c r="G7"/>
      <c r="I7" s="32"/>
    </row>
    <row r="8" spans="1:9" ht="5.25" customHeight="1" x14ac:dyDescent="0.85">
      <c r="I8" s="32"/>
    </row>
    <row r="9" spans="1:9" s="26" customFormat="1" ht="27.45" customHeight="1" x14ac:dyDescent="0.5">
      <c r="A9" s="61" t="s">
        <v>46</v>
      </c>
      <c r="B9" s="61"/>
      <c r="C9" s="61"/>
      <c r="D9" s="61"/>
      <c r="E9" s="61"/>
      <c r="F9" s="61"/>
      <c r="G9" s="61"/>
    </row>
    <row r="10" spans="1:9" ht="5.25" customHeight="1" x14ac:dyDescent="0.85"/>
    <row r="11" spans="1:9" s="26" customFormat="1" ht="52.35" customHeight="1" x14ac:dyDescent="0.5">
      <c r="A11" s="62"/>
      <c r="B11" s="25" t="s">
        <v>50</v>
      </c>
      <c r="C11" s="15">
        <v>3900</v>
      </c>
      <c r="D11" s="28">
        <f>C11*1.22</f>
        <v>4758</v>
      </c>
      <c r="E11" s="29"/>
      <c r="F11" s="28">
        <f>D11*(1-E11)</f>
        <v>4758</v>
      </c>
      <c r="G11"/>
      <c r="I11" s="32"/>
    </row>
    <row r="12" spans="1:9" ht="5.25" customHeight="1" x14ac:dyDescent="0.85">
      <c r="A12" s="63"/>
      <c r="I12" s="32"/>
    </row>
    <row r="13" spans="1:9" s="26" customFormat="1" ht="52.35" customHeight="1" x14ac:dyDescent="0.5">
      <c r="A13" s="63"/>
      <c r="B13" s="25" t="s">
        <v>51</v>
      </c>
      <c r="C13" s="15">
        <v>3900</v>
      </c>
      <c r="D13" s="28">
        <f>C13*1.22</f>
        <v>4758</v>
      </c>
      <c r="E13" s="29"/>
      <c r="F13" s="28">
        <f>D13*(1-E13)</f>
        <v>4758</v>
      </c>
      <c r="G13"/>
      <c r="I13" s="32"/>
    </row>
    <row r="14" spans="1:9" ht="5.25" customHeight="1" x14ac:dyDescent="0.85">
      <c r="A14" s="63"/>
      <c r="I14" s="32"/>
    </row>
    <row r="15" spans="1:9" s="26" customFormat="1" ht="52.35" customHeight="1" x14ac:dyDescent="0.5">
      <c r="A15" s="63"/>
      <c r="B15" s="25" t="s">
        <v>52</v>
      </c>
      <c r="C15" s="15">
        <v>4950</v>
      </c>
      <c r="D15" s="28">
        <f>C15*1.22</f>
        <v>6039</v>
      </c>
      <c r="E15" s="29"/>
      <c r="F15" s="28">
        <f>D15*(1-E15)</f>
        <v>6039</v>
      </c>
      <c r="G15"/>
      <c r="I15" s="32"/>
    </row>
    <row r="16" spans="1:9" ht="5.25" customHeight="1" x14ac:dyDescent="0.85">
      <c r="A16" s="63"/>
      <c r="I16" s="32"/>
    </row>
    <row r="17" spans="1:9" s="26" customFormat="1" ht="27.45" customHeight="1" x14ac:dyDescent="0.5">
      <c r="A17" s="61" t="s">
        <v>47</v>
      </c>
      <c r="B17" s="61"/>
      <c r="C17" s="61"/>
      <c r="D17" s="61"/>
      <c r="E17" s="61"/>
      <c r="F17" s="61"/>
      <c r="G17" s="61"/>
      <c r="H17" s="34"/>
    </row>
    <row r="18" spans="1:9" ht="5.25" customHeight="1" x14ac:dyDescent="0.85">
      <c r="C18" s="8"/>
      <c r="D18" s="2"/>
      <c r="E18" s="8"/>
      <c r="F18" s="3"/>
      <c r="G18" s="8"/>
    </row>
    <row r="19" spans="1:9" s="26" customFormat="1" ht="51.95" customHeight="1" x14ac:dyDescent="0.5">
      <c r="A19" s="62"/>
      <c r="B19" s="25" t="s">
        <v>53</v>
      </c>
      <c r="C19" s="15">
        <v>5900</v>
      </c>
      <c r="D19" s="28">
        <f>C19*1.22</f>
        <v>7198</v>
      </c>
      <c r="E19" s="29"/>
      <c r="F19" s="28">
        <f>D19*(1-E19)</f>
        <v>7198</v>
      </c>
      <c r="G19"/>
      <c r="I19" s="32"/>
    </row>
    <row r="20" spans="1:9" ht="5.25" customHeight="1" x14ac:dyDescent="0.85">
      <c r="A20" s="62"/>
      <c r="C20" s="8"/>
      <c r="I20" s="32"/>
    </row>
    <row r="21" spans="1:9" s="26" customFormat="1" ht="51.95" customHeight="1" x14ac:dyDescent="0.5">
      <c r="A21" s="62"/>
      <c r="B21" s="25" t="s">
        <v>54</v>
      </c>
      <c r="C21" s="15">
        <v>6350</v>
      </c>
      <c r="D21" s="28">
        <f>C21*1.22</f>
        <v>7747</v>
      </c>
      <c r="E21" s="29"/>
      <c r="F21" s="28">
        <f>D21*(1-E21)</f>
        <v>7747</v>
      </c>
      <c r="G21"/>
      <c r="I21" s="32"/>
    </row>
    <row r="22" spans="1:9" ht="6" customHeight="1" x14ac:dyDescent="0.85">
      <c r="A22" s="62"/>
      <c r="C22" s="8"/>
      <c r="I22" s="32"/>
    </row>
    <row r="23" spans="1:9" s="26" customFormat="1" ht="51.95" customHeight="1" x14ac:dyDescent="0.5">
      <c r="A23" s="62"/>
      <c r="B23" s="25" t="s">
        <v>55</v>
      </c>
      <c r="C23" s="15">
        <v>7900</v>
      </c>
      <c r="D23" s="28">
        <f>C23*1.22</f>
        <v>9638</v>
      </c>
      <c r="E23" s="29"/>
      <c r="F23" s="28">
        <f>D23*(1-E23)</f>
        <v>9638</v>
      </c>
      <c r="G23"/>
      <c r="I23" s="32"/>
    </row>
    <row r="24" spans="1:9" ht="6" customHeight="1" x14ac:dyDescent="0.85">
      <c r="A24" s="62"/>
      <c r="C24" s="8"/>
      <c r="I24" s="32"/>
    </row>
    <row r="25" spans="1:9" s="26" customFormat="1" ht="51.95" customHeight="1" x14ac:dyDescent="0.5">
      <c r="A25" s="62"/>
      <c r="B25" s="25" t="s">
        <v>56</v>
      </c>
      <c r="C25" s="15">
        <v>11890</v>
      </c>
      <c r="D25" s="28">
        <f>C25*1.22</f>
        <v>14505.8</v>
      </c>
      <c r="E25" s="29"/>
      <c r="F25" s="28">
        <f>D25*(1-E25)</f>
        <v>14505.8</v>
      </c>
      <c r="G25"/>
      <c r="I25" s="32"/>
    </row>
    <row r="26" spans="1:9" ht="6" customHeight="1" x14ac:dyDescent="0.85">
      <c r="A26" s="62"/>
      <c r="C26" s="8"/>
      <c r="I26" s="32"/>
    </row>
    <row r="27" spans="1:9" ht="9" customHeight="1" x14ac:dyDescent="0.85">
      <c r="A27" s="60"/>
      <c r="B27" s="60"/>
      <c r="C27" s="60"/>
      <c r="D27" s="60"/>
      <c r="E27" s="60"/>
      <c r="F27" s="60"/>
      <c r="G27" s="60"/>
      <c r="H27" s="60"/>
    </row>
    <row r="28" spans="1:9" x14ac:dyDescent="0.85">
      <c r="B28" s="10" t="s">
        <v>9</v>
      </c>
    </row>
  </sheetData>
  <mergeCells count="6">
    <mergeCell ref="A27:H27"/>
    <mergeCell ref="A3:G3"/>
    <mergeCell ref="A9:G9"/>
    <mergeCell ref="A11:A16"/>
    <mergeCell ref="A17:G17"/>
    <mergeCell ref="A19:A2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4"/>
  <sheetViews>
    <sheetView topLeftCell="A52" zoomScaleNormal="100" workbookViewId="0">
      <selection activeCell="E71" sqref="E71"/>
    </sheetView>
  </sheetViews>
  <sheetFormatPr defaultColWidth="9.1171875" defaultRowHeight="17" x14ac:dyDescent="0.85"/>
  <cols>
    <col min="1" max="1" width="10.234375" style="2" customWidth="1"/>
    <col min="2" max="2" width="34.41015625" style="2" customWidth="1"/>
    <col min="3" max="3" width="14.1171875" style="4" customWidth="1"/>
    <col min="4" max="4" width="16" style="4" bestFit="1" customWidth="1"/>
    <col min="5" max="5" width="18" style="8" bestFit="1" customWidth="1"/>
    <col min="6" max="6" width="9.234375" style="3" bestFit="1" customWidth="1"/>
    <col min="7" max="7" width="17" style="8" bestFit="1" customWidth="1"/>
    <col min="8" max="8" width="12.234375" style="2" customWidth="1"/>
    <col min="9" max="9" width="1.41015625" style="2" customWidth="1"/>
    <col min="10" max="10" width="11.41015625" style="2" bestFit="1" customWidth="1"/>
    <col min="11" max="16384" width="9.1171875" style="2"/>
  </cols>
  <sheetData>
    <row r="1" spans="1:10" s="1" customFormat="1" ht="51" customHeight="1" x14ac:dyDescent="0.5">
      <c r="A1" s="5"/>
      <c r="B1" s="6" t="s">
        <v>5</v>
      </c>
      <c r="C1" s="6" t="s">
        <v>42</v>
      </c>
      <c r="D1" s="6" t="s">
        <v>10</v>
      </c>
      <c r="E1" s="6" t="s">
        <v>6</v>
      </c>
      <c r="F1" s="7" t="s">
        <v>7</v>
      </c>
      <c r="G1" s="6" t="s">
        <v>8</v>
      </c>
      <c r="H1" s="5">
        <v>105</v>
      </c>
    </row>
    <row r="2" spans="1:10" s="1" customFormat="1" ht="3.75" customHeight="1" x14ac:dyDescent="0.5">
      <c r="B2" s="11"/>
      <c r="C2" s="11"/>
      <c r="D2" s="11"/>
      <c r="E2" s="11"/>
      <c r="F2" s="12"/>
      <c r="G2" s="11"/>
    </row>
    <row r="3" spans="1:10" ht="18.350000000000001" x14ac:dyDescent="0.9">
      <c r="A3" s="64" t="s">
        <v>0</v>
      </c>
      <c r="B3" s="64"/>
      <c r="C3" s="64"/>
      <c r="D3" s="64"/>
      <c r="E3" s="64"/>
      <c r="F3" s="64"/>
      <c r="G3" s="64"/>
      <c r="H3" s="64"/>
    </row>
    <row r="4" spans="1:10" ht="5.25" customHeight="1" x14ac:dyDescent="0.85"/>
    <row r="5" spans="1:10" s="26" customFormat="1" ht="51.6" customHeight="1" x14ac:dyDescent="0.5">
      <c r="B5" s="25" t="s">
        <v>13</v>
      </c>
      <c r="C5" s="30">
        <v>321</v>
      </c>
      <c r="D5" s="15">
        <f>C5*$H$1</f>
        <v>33705</v>
      </c>
      <c r="E5" s="28">
        <f>D5*1.22</f>
        <v>41120.1</v>
      </c>
      <c r="F5" s="29"/>
      <c r="G5" s="28">
        <f>E5*(1-F5)</f>
        <v>41120.1</v>
      </c>
      <c r="H5" s="4"/>
      <c r="J5" s="32"/>
    </row>
    <row r="6" spans="1:10" ht="4.5" customHeight="1" x14ac:dyDescent="0.85">
      <c r="C6" s="20"/>
      <c r="J6" s="32"/>
    </row>
    <row r="7" spans="1:10" s="26" customFormat="1" ht="50.25" customHeight="1" x14ac:dyDescent="0.85">
      <c r="B7" s="25" t="s">
        <v>14</v>
      </c>
      <c r="C7" s="30">
        <v>355.50000000000006</v>
      </c>
      <c r="D7" s="15">
        <f>C7*$H$1</f>
        <v>37327.500000000007</v>
      </c>
      <c r="E7" s="28">
        <f>D7*1.22</f>
        <v>45539.55000000001</v>
      </c>
      <c r="F7" s="29"/>
      <c r="G7" s="28">
        <f>E7*(1-F7)</f>
        <v>45539.55000000001</v>
      </c>
      <c r="H7" s="33"/>
      <c r="J7" s="32"/>
    </row>
    <row r="8" spans="1:10" ht="5.25" customHeight="1" x14ac:dyDescent="0.85">
      <c r="C8" s="20"/>
      <c r="J8" s="32"/>
    </row>
    <row r="9" spans="1:10" s="26" customFormat="1" ht="50.25" customHeight="1" x14ac:dyDescent="0.85">
      <c r="B9" s="25" t="s">
        <v>44</v>
      </c>
      <c r="C9" s="30">
        <v>370</v>
      </c>
      <c r="D9" s="15">
        <f>C9*$H$1</f>
        <v>38850</v>
      </c>
      <c r="E9" s="28">
        <f>D9*1.22</f>
        <v>47397</v>
      </c>
      <c r="F9" s="29"/>
      <c r="G9" s="28">
        <f>E9*(1-F9)</f>
        <v>47397</v>
      </c>
      <c r="H9" s="24"/>
      <c r="J9" s="32"/>
    </row>
    <row r="10" spans="1:10" ht="5.25" customHeight="1" x14ac:dyDescent="0.85">
      <c r="C10" s="20"/>
      <c r="J10" s="32"/>
    </row>
    <row r="11" spans="1:10" s="26" customFormat="1" ht="51.6" customHeight="1" x14ac:dyDescent="0.85">
      <c r="B11" s="25" t="s">
        <v>15</v>
      </c>
      <c r="C11" s="30">
        <v>628.50000000000011</v>
      </c>
      <c r="D11" s="15">
        <f>C11*$H$1</f>
        <v>65992.500000000015</v>
      </c>
      <c r="E11" s="28">
        <f>D11*1.22</f>
        <v>80510.85000000002</v>
      </c>
      <c r="F11" s="29"/>
      <c r="G11" s="28">
        <f>E11*(1-F11)</f>
        <v>80510.85000000002</v>
      </c>
      <c r="H11" s="24"/>
      <c r="J11" s="32"/>
    </row>
    <row r="12" spans="1:10" ht="5.25" customHeight="1" x14ac:dyDescent="0.85">
      <c r="C12" s="20"/>
      <c r="J12" s="32"/>
    </row>
    <row r="13" spans="1:10" s="26" customFormat="1" ht="51.6" customHeight="1" x14ac:dyDescent="0.85">
      <c r="B13" s="25" t="s">
        <v>16</v>
      </c>
      <c r="C13" s="30">
        <v>699</v>
      </c>
      <c r="D13" s="15">
        <f>C13*$H$1</f>
        <v>73395</v>
      </c>
      <c r="E13" s="28">
        <f>D13*1.22</f>
        <v>89541.9</v>
      </c>
      <c r="F13" s="29"/>
      <c r="G13" s="28">
        <f>E13*(1-F13)</f>
        <v>89541.9</v>
      </c>
      <c r="H13" s="24"/>
      <c r="J13" s="32"/>
    </row>
    <row r="14" spans="1:10" ht="5.25" customHeight="1" x14ac:dyDescent="0.85">
      <c r="C14" s="20"/>
      <c r="J14" s="32"/>
    </row>
    <row r="15" spans="1:10" s="26" customFormat="1" ht="50.85" customHeight="1" x14ac:dyDescent="0.85">
      <c r="B15" s="25" t="s">
        <v>17</v>
      </c>
      <c r="C15" s="30">
        <v>819</v>
      </c>
      <c r="D15" s="15">
        <f>C15*$H$1</f>
        <v>85995</v>
      </c>
      <c r="E15" s="28">
        <f>D15*1.22</f>
        <v>104913.9</v>
      </c>
      <c r="F15" s="29"/>
      <c r="G15" s="28">
        <f>E15*(1-F15)</f>
        <v>104913.9</v>
      </c>
      <c r="H15" s="24"/>
      <c r="J15" s="32"/>
    </row>
    <row r="16" spans="1:10" ht="5.25" customHeight="1" x14ac:dyDescent="0.85">
      <c r="C16" s="20"/>
      <c r="G16" s="9">
        <f>E16*(1-F16)</f>
        <v>0</v>
      </c>
      <c r="J16" s="32"/>
    </row>
    <row r="17" spans="1:10" s="26" customFormat="1" ht="51" customHeight="1" x14ac:dyDescent="0.85">
      <c r="B17" s="25" t="s">
        <v>43</v>
      </c>
      <c r="C17" s="30">
        <v>1710</v>
      </c>
      <c r="D17" s="15">
        <f>C17*$H$1</f>
        <v>179550</v>
      </c>
      <c r="E17" s="28">
        <f>D17*1.22</f>
        <v>219051</v>
      </c>
      <c r="F17" s="29"/>
      <c r="G17" s="28">
        <f>E17*(1-F17)</f>
        <v>219051</v>
      </c>
      <c r="H17" s="24"/>
      <c r="J17" s="32"/>
    </row>
    <row r="18" spans="1:10" ht="5.25" customHeight="1" x14ac:dyDescent="0.85">
      <c r="C18" s="20"/>
      <c r="J18" s="32"/>
    </row>
    <row r="19" spans="1:10" s="26" customFormat="1" ht="50.45" customHeight="1" x14ac:dyDescent="0.85">
      <c r="B19" s="25" t="s">
        <v>18</v>
      </c>
      <c r="C19" s="31">
        <v>1621.5</v>
      </c>
      <c r="D19" s="15">
        <f>C19*$H$1</f>
        <v>170257.5</v>
      </c>
      <c r="E19" s="28">
        <f>D19*1.22</f>
        <v>207714.15</v>
      </c>
      <c r="F19" s="29"/>
      <c r="G19" s="28">
        <f>E19*(1-F19)</f>
        <v>207714.15</v>
      </c>
      <c r="H19" s="24"/>
      <c r="J19" s="32"/>
    </row>
    <row r="20" spans="1:10" ht="4.5" customHeight="1" x14ac:dyDescent="0.85"/>
    <row r="21" spans="1:10" ht="18.350000000000001" x14ac:dyDescent="0.9">
      <c r="A21" s="64" t="s">
        <v>2</v>
      </c>
      <c r="B21" s="64"/>
      <c r="C21" s="64"/>
      <c r="D21" s="64"/>
      <c r="E21" s="64"/>
      <c r="F21" s="64"/>
      <c r="G21" s="64"/>
      <c r="H21" s="64"/>
    </row>
    <row r="22" spans="1:10" ht="5.25" customHeight="1" x14ac:dyDescent="0.85"/>
    <row r="23" spans="1:10" s="26" customFormat="1" ht="33.6" customHeight="1" x14ac:dyDescent="0.5">
      <c r="A23" s="62" t="s">
        <v>3</v>
      </c>
      <c r="B23" s="25" t="s">
        <v>19</v>
      </c>
      <c r="C23" s="30">
        <v>301.5</v>
      </c>
      <c r="D23" s="15">
        <f>C23*$H$1</f>
        <v>31657.5</v>
      </c>
      <c r="E23" s="28">
        <f>D23*1.22</f>
        <v>38622.15</v>
      </c>
      <c r="F23" s="29"/>
      <c r="G23" s="28">
        <f>E23*(1-F23)</f>
        <v>38622.15</v>
      </c>
      <c r="J23" s="32"/>
    </row>
    <row r="24" spans="1:10" ht="5.25" customHeight="1" x14ac:dyDescent="0.85">
      <c r="A24" s="63"/>
      <c r="C24" s="20"/>
      <c r="J24" s="32"/>
    </row>
    <row r="25" spans="1:10" s="26" customFormat="1" ht="33.75" customHeight="1" x14ac:dyDescent="0.5">
      <c r="A25" s="63"/>
      <c r="B25" s="25" t="s">
        <v>20</v>
      </c>
      <c r="C25" s="30">
        <v>301.5</v>
      </c>
      <c r="D25" s="15">
        <f>C25*$H$1</f>
        <v>31657.5</v>
      </c>
      <c r="E25" s="28">
        <f>D25*1.22</f>
        <v>38622.15</v>
      </c>
      <c r="F25" s="29"/>
      <c r="G25" s="28">
        <f>E25*(1-F25)</f>
        <v>38622.15</v>
      </c>
      <c r="J25" s="32"/>
    </row>
    <row r="26" spans="1:10" ht="5.25" customHeight="1" x14ac:dyDescent="0.85">
      <c r="A26" s="63"/>
      <c r="C26" s="20"/>
      <c r="J26" s="32"/>
    </row>
    <row r="27" spans="1:10" s="26" customFormat="1" ht="33.75" customHeight="1" x14ac:dyDescent="0.5">
      <c r="A27" s="63"/>
      <c r="B27" s="25" t="s">
        <v>21</v>
      </c>
      <c r="C27" s="30">
        <v>328.5</v>
      </c>
      <c r="D27" s="15">
        <f>C27*$H$1</f>
        <v>34492.5</v>
      </c>
      <c r="E27" s="28">
        <f>D27*1.22</f>
        <v>42080.85</v>
      </c>
      <c r="F27" s="29"/>
      <c r="G27" s="28">
        <f>E27*(1-F27)</f>
        <v>42080.85</v>
      </c>
      <c r="J27" s="32"/>
    </row>
    <row r="28" spans="1:10" ht="5.25" customHeight="1" x14ac:dyDescent="0.85">
      <c r="A28" s="63"/>
      <c r="C28" s="20"/>
      <c r="J28" s="32"/>
    </row>
    <row r="29" spans="1:10" s="26" customFormat="1" ht="34.35" customHeight="1" x14ac:dyDescent="0.5">
      <c r="A29" s="63"/>
      <c r="B29" s="25" t="s">
        <v>22</v>
      </c>
      <c r="C29" s="30">
        <v>369</v>
      </c>
      <c r="D29" s="15">
        <f>C29*$H$1</f>
        <v>38745</v>
      </c>
      <c r="E29" s="28">
        <f>D29*1.22</f>
        <v>47268.9</v>
      </c>
      <c r="F29" s="29"/>
      <c r="G29" s="28">
        <f>E29*(1-F29)</f>
        <v>47268.9</v>
      </c>
      <c r="J29" s="32"/>
    </row>
    <row r="30" spans="1:10" ht="6" customHeight="1" x14ac:dyDescent="0.85">
      <c r="A30" s="13"/>
    </row>
    <row r="31" spans="1:10" ht="18.350000000000001" x14ac:dyDescent="0.9">
      <c r="A31" s="64" t="s">
        <v>1</v>
      </c>
      <c r="B31" s="64"/>
      <c r="C31" s="64"/>
      <c r="D31" s="64"/>
      <c r="E31" s="64"/>
      <c r="F31" s="64"/>
      <c r="G31" s="64"/>
      <c r="H31" s="64"/>
      <c r="I31" s="17"/>
    </row>
    <row r="32" spans="1:10" ht="5.25" customHeight="1" x14ac:dyDescent="0.85">
      <c r="C32" s="8"/>
      <c r="D32" s="8"/>
      <c r="E32" s="2"/>
      <c r="F32" s="8"/>
      <c r="G32" s="3"/>
      <c r="H32" s="8"/>
    </row>
    <row r="33" spans="1:10" s="26" customFormat="1" ht="51.95" customHeight="1" x14ac:dyDescent="0.5">
      <c r="A33" s="62" t="s">
        <v>3</v>
      </c>
      <c r="B33" s="25" t="s">
        <v>23</v>
      </c>
      <c r="C33" s="30">
        <v>499.5</v>
      </c>
      <c r="D33" s="15">
        <f>C33*$H$1</f>
        <v>52447.5</v>
      </c>
      <c r="E33" s="28">
        <f>D33*1.22</f>
        <v>63985.95</v>
      </c>
      <c r="F33" s="29"/>
      <c r="G33" s="28">
        <f>E33*(1-F33)</f>
        <v>63985.95</v>
      </c>
      <c r="J33" s="32"/>
    </row>
    <row r="34" spans="1:10" ht="5.25" customHeight="1" x14ac:dyDescent="0.85">
      <c r="A34" s="62"/>
      <c r="C34" s="21">
        <v>0</v>
      </c>
      <c r="D34" s="8"/>
      <c r="J34" s="32"/>
    </row>
    <row r="35" spans="1:10" s="26" customFormat="1" ht="51.95" customHeight="1" x14ac:dyDescent="0.5">
      <c r="A35" s="62"/>
      <c r="B35" s="25" t="s">
        <v>24</v>
      </c>
      <c r="C35" s="30">
        <v>526.5</v>
      </c>
      <c r="D35" s="15">
        <f>C35*$H$1</f>
        <v>55282.5</v>
      </c>
      <c r="E35" s="28">
        <f>D35*1.22</f>
        <v>67444.649999999994</v>
      </c>
      <c r="F35" s="29"/>
      <c r="G35" s="28">
        <f>E35*(1-F35)</f>
        <v>67444.649999999994</v>
      </c>
      <c r="J35" s="32"/>
    </row>
    <row r="36" spans="1:10" ht="6" customHeight="1" x14ac:dyDescent="0.85">
      <c r="A36" s="62"/>
      <c r="C36" s="21">
        <v>0</v>
      </c>
      <c r="D36" s="8"/>
      <c r="J36" s="32"/>
    </row>
    <row r="37" spans="1:10" s="26" customFormat="1" ht="51.95" customHeight="1" x14ac:dyDescent="0.5">
      <c r="A37" s="62"/>
      <c r="B37" s="25" t="s">
        <v>25</v>
      </c>
      <c r="C37" s="30">
        <v>559.5</v>
      </c>
      <c r="D37" s="15">
        <f>C37*$H$1</f>
        <v>58747.5</v>
      </c>
      <c r="E37" s="28">
        <f>D37*1.22</f>
        <v>71671.95</v>
      </c>
      <c r="F37" s="29"/>
      <c r="G37" s="28">
        <f>E37*(1-F37)</f>
        <v>71671.95</v>
      </c>
      <c r="J37" s="32"/>
    </row>
    <row r="38" spans="1:10" ht="6" customHeight="1" x14ac:dyDescent="0.85">
      <c r="A38" s="62"/>
      <c r="C38" s="21">
        <v>0</v>
      </c>
      <c r="D38" s="8"/>
      <c r="J38" s="32"/>
    </row>
    <row r="39" spans="1:10" s="26" customFormat="1" ht="51.95" customHeight="1" x14ac:dyDescent="0.5">
      <c r="A39" s="62"/>
      <c r="B39" s="25" t="s">
        <v>26</v>
      </c>
      <c r="C39" s="30">
        <v>606.00000000000011</v>
      </c>
      <c r="D39" s="15">
        <f>C39*$H$1</f>
        <v>63630.000000000015</v>
      </c>
      <c r="E39" s="28">
        <f>D39*1.22</f>
        <v>77628.60000000002</v>
      </c>
      <c r="F39" s="29"/>
      <c r="G39" s="28">
        <f>E39*(1-F39)</f>
        <v>77628.60000000002</v>
      </c>
      <c r="J39" s="32"/>
    </row>
    <row r="40" spans="1:10" ht="6" customHeight="1" x14ac:dyDescent="0.85">
      <c r="A40" s="62"/>
      <c r="C40" s="21">
        <v>0</v>
      </c>
      <c r="D40" s="8"/>
      <c r="J40" s="32"/>
    </row>
    <row r="41" spans="1:10" s="26" customFormat="1" ht="51.95" customHeight="1" x14ac:dyDescent="0.5">
      <c r="A41" s="62"/>
      <c r="B41" s="25" t="s">
        <v>32</v>
      </c>
      <c r="C41" s="30">
        <v>738</v>
      </c>
      <c r="D41" s="15">
        <f>C41*$H$1</f>
        <v>77490</v>
      </c>
      <c r="E41" s="28">
        <f>D41*1.22</f>
        <v>94537.8</v>
      </c>
      <c r="F41" s="29"/>
      <c r="G41" s="28">
        <f>E41*(1-F41)</f>
        <v>94537.8</v>
      </c>
      <c r="J41" s="32"/>
    </row>
    <row r="42" spans="1:10" ht="6" customHeight="1" x14ac:dyDescent="0.85">
      <c r="A42" s="62"/>
      <c r="C42" s="22">
        <v>0</v>
      </c>
      <c r="D42" s="14"/>
      <c r="J42" s="32"/>
    </row>
    <row r="43" spans="1:10" s="26" customFormat="1" ht="51.95" customHeight="1" x14ac:dyDescent="0.5">
      <c r="A43" s="62"/>
      <c r="B43" s="25" t="s">
        <v>31</v>
      </c>
      <c r="C43" s="30">
        <v>855</v>
      </c>
      <c r="D43" s="15">
        <f>C43*$H$1</f>
        <v>89775</v>
      </c>
      <c r="E43" s="28">
        <f>D43*1.22</f>
        <v>109525.5</v>
      </c>
      <c r="F43" s="29"/>
      <c r="G43" s="28">
        <f>E43*(1-F43)</f>
        <v>109525.5</v>
      </c>
      <c r="J43" s="32"/>
    </row>
    <row r="44" spans="1:10" ht="6" customHeight="1" x14ac:dyDescent="0.85">
      <c r="A44" s="62"/>
      <c r="C44" s="21">
        <v>0</v>
      </c>
      <c r="D44" s="8"/>
      <c r="J44" s="32"/>
    </row>
    <row r="45" spans="1:10" s="26" customFormat="1" ht="51.95" customHeight="1" x14ac:dyDescent="0.5">
      <c r="A45" s="62"/>
      <c r="B45" s="25" t="s">
        <v>30</v>
      </c>
      <c r="C45" s="30">
        <v>855</v>
      </c>
      <c r="D45" s="15">
        <f>C45*$H$1</f>
        <v>89775</v>
      </c>
      <c r="E45" s="28">
        <f>D45*1.22</f>
        <v>109525.5</v>
      </c>
      <c r="F45" s="29"/>
      <c r="G45" s="28">
        <f>E45*(1-F45)</f>
        <v>109525.5</v>
      </c>
      <c r="J45" s="32"/>
    </row>
    <row r="46" spans="1:10" ht="6" customHeight="1" x14ac:dyDescent="0.85">
      <c r="C46" s="21">
        <v>0</v>
      </c>
      <c r="D46" s="8"/>
      <c r="J46" s="32"/>
    </row>
    <row r="47" spans="1:10" s="26" customFormat="1" ht="51.95" customHeight="1" x14ac:dyDescent="0.5">
      <c r="A47" s="62" t="s">
        <v>4</v>
      </c>
      <c r="B47" s="25" t="s">
        <v>29</v>
      </c>
      <c r="C47" s="30">
        <v>1581</v>
      </c>
      <c r="D47" s="15">
        <f>C47*$H$1</f>
        <v>166005</v>
      </c>
      <c r="E47" s="28">
        <f>D47*1.22</f>
        <v>202526.1</v>
      </c>
      <c r="F47" s="29"/>
      <c r="G47" s="28">
        <f>E47*(1-F47)</f>
        <v>202526.1</v>
      </c>
      <c r="J47" s="32"/>
    </row>
    <row r="48" spans="1:10" ht="6" customHeight="1" x14ac:dyDescent="0.85">
      <c r="A48" s="63"/>
      <c r="C48" s="21">
        <v>0</v>
      </c>
      <c r="D48" s="8"/>
      <c r="J48" s="32"/>
    </row>
    <row r="49" spans="1:10" s="26" customFormat="1" ht="51.95" customHeight="1" x14ac:dyDescent="0.5">
      <c r="A49" s="63"/>
      <c r="B49" s="25" t="s">
        <v>28</v>
      </c>
      <c r="C49" s="30">
        <v>2148</v>
      </c>
      <c r="D49" s="15">
        <f>C49*$H$1</f>
        <v>225540</v>
      </c>
      <c r="E49" s="28">
        <f>D49*1.22</f>
        <v>275158.8</v>
      </c>
      <c r="F49" s="29"/>
      <c r="G49" s="28">
        <f>E49*(1-F49)</f>
        <v>275158.8</v>
      </c>
      <c r="J49" s="32"/>
    </row>
    <row r="50" spans="1:10" ht="6" customHeight="1" x14ac:dyDescent="0.85">
      <c r="C50" s="21">
        <v>0</v>
      </c>
      <c r="D50" s="8"/>
      <c r="J50" s="32"/>
    </row>
    <row r="51" spans="1:10" s="26" customFormat="1" ht="51.95" customHeight="1" x14ac:dyDescent="0.5">
      <c r="A51" s="23" t="s">
        <v>12</v>
      </c>
      <c r="B51" s="25" t="s">
        <v>27</v>
      </c>
      <c r="C51" s="30">
        <v>3255</v>
      </c>
      <c r="D51" s="15">
        <f>C51*$H$1</f>
        <v>341775</v>
      </c>
      <c r="E51" s="28">
        <f>D51*1.22</f>
        <v>416965.5</v>
      </c>
      <c r="F51" s="29"/>
      <c r="G51" s="28">
        <f>E51*(1-F51)</f>
        <v>416965.5</v>
      </c>
      <c r="J51" s="32"/>
    </row>
    <row r="52" spans="1:10" ht="6" customHeight="1" x14ac:dyDescent="0.85">
      <c r="C52" s="8"/>
      <c r="D52" s="8"/>
    </row>
    <row r="53" spans="1:10" ht="18.350000000000001" x14ac:dyDescent="0.9">
      <c r="A53" s="64" t="s">
        <v>11</v>
      </c>
      <c r="B53" s="64"/>
      <c r="C53" s="64"/>
      <c r="D53" s="64"/>
      <c r="E53" s="64"/>
      <c r="F53" s="64"/>
      <c r="G53" s="64"/>
      <c r="H53" s="64"/>
      <c r="I53" s="18"/>
    </row>
    <row r="54" spans="1:10" ht="6" customHeight="1" x14ac:dyDescent="0.85">
      <c r="C54" s="8"/>
      <c r="D54" s="8"/>
      <c r="E54" s="2"/>
      <c r="F54" s="8"/>
      <c r="G54" s="3"/>
      <c r="H54" s="8"/>
    </row>
    <row r="55" spans="1:10" s="26" customFormat="1" ht="50.85" customHeight="1" x14ac:dyDescent="0.5">
      <c r="A55" s="66" t="s">
        <v>3</v>
      </c>
      <c r="B55" s="25" t="s">
        <v>41</v>
      </c>
      <c r="C55" s="30">
        <v>499.5</v>
      </c>
      <c r="D55" s="15">
        <f>C55*$H$1</f>
        <v>52447.5</v>
      </c>
      <c r="E55" s="28">
        <f>D55*1.22</f>
        <v>63985.95</v>
      </c>
      <c r="F55" s="29"/>
      <c r="G55" s="28">
        <f>E55*(1-F55)</f>
        <v>63985.95</v>
      </c>
    </row>
    <row r="56" spans="1:10" ht="4.5" customHeight="1" x14ac:dyDescent="0.85">
      <c r="A56" s="67"/>
      <c r="B56" s="16"/>
      <c r="C56" s="16"/>
      <c r="D56" s="16"/>
      <c r="E56" s="16"/>
      <c r="F56" s="16"/>
    </row>
    <row r="57" spans="1:10" s="26" customFormat="1" ht="50.85" customHeight="1" x14ac:dyDescent="0.5">
      <c r="A57" s="67"/>
      <c r="B57" s="25" t="s">
        <v>40</v>
      </c>
      <c r="C57" s="30">
        <v>526.5</v>
      </c>
      <c r="D57" s="15">
        <f>C57*$H$1</f>
        <v>55282.5</v>
      </c>
      <c r="E57" s="28">
        <f>D57*1.22</f>
        <v>67444.649999999994</v>
      </c>
      <c r="F57" s="29"/>
      <c r="G57" s="28">
        <f>E57*(1-F57)</f>
        <v>67444.649999999994</v>
      </c>
    </row>
    <row r="58" spans="1:10" ht="4.5" customHeight="1" x14ac:dyDescent="0.85">
      <c r="A58" s="67"/>
      <c r="B58" s="16"/>
      <c r="C58" s="16"/>
      <c r="D58" s="16"/>
      <c r="E58" s="16"/>
      <c r="F58" s="16"/>
    </row>
    <row r="59" spans="1:10" s="26" customFormat="1" ht="50.85" customHeight="1" x14ac:dyDescent="0.5">
      <c r="A59" s="67"/>
      <c r="B59" s="25" t="s">
        <v>39</v>
      </c>
      <c r="C59" s="30">
        <v>559.5</v>
      </c>
      <c r="D59" s="15">
        <f>C59*$H$1</f>
        <v>58747.5</v>
      </c>
      <c r="E59" s="28">
        <f>D59*1.22</f>
        <v>71671.95</v>
      </c>
      <c r="F59" s="29"/>
      <c r="G59" s="28">
        <f>E59*(1-F59)</f>
        <v>71671.95</v>
      </c>
    </row>
    <row r="60" spans="1:10" ht="6" customHeight="1" x14ac:dyDescent="0.85">
      <c r="A60" s="67"/>
      <c r="C60" s="8"/>
      <c r="D60" s="2"/>
    </row>
    <row r="61" spans="1:10" s="26" customFormat="1" ht="50.85" customHeight="1" x14ac:dyDescent="0.5">
      <c r="A61" s="67"/>
      <c r="B61" s="25" t="s">
        <v>38</v>
      </c>
      <c r="C61" s="30">
        <v>606</v>
      </c>
      <c r="D61" s="15">
        <f>C61*$H$1</f>
        <v>63630</v>
      </c>
      <c r="E61" s="28">
        <f>D61*1.22</f>
        <v>77628.599999999991</v>
      </c>
      <c r="F61" s="29"/>
      <c r="G61" s="28">
        <f>E61*(1-F61)</f>
        <v>77628.599999999991</v>
      </c>
    </row>
    <row r="62" spans="1:10" ht="4.5" customHeight="1" x14ac:dyDescent="0.85">
      <c r="A62" s="67"/>
      <c r="B62" s="16"/>
      <c r="C62" s="16"/>
      <c r="D62" s="16"/>
      <c r="E62" s="16"/>
      <c r="F62" s="16"/>
    </row>
    <row r="63" spans="1:10" s="26" customFormat="1" ht="50.85" customHeight="1" x14ac:dyDescent="0.5">
      <c r="A63" s="67"/>
      <c r="B63" s="25" t="s">
        <v>37</v>
      </c>
      <c r="C63" s="30">
        <v>738</v>
      </c>
      <c r="D63" s="15">
        <f>C63*$H$1</f>
        <v>77490</v>
      </c>
      <c r="E63" s="28">
        <f>D63*1.22</f>
        <v>94537.8</v>
      </c>
      <c r="F63" s="29"/>
      <c r="G63" s="28">
        <f>E63*(1-F63)</f>
        <v>94537.8</v>
      </c>
    </row>
    <row r="64" spans="1:10" ht="4.5" customHeight="1" x14ac:dyDescent="0.85">
      <c r="A64" s="67"/>
      <c r="B64" s="16"/>
      <c r="C64" s="16"/>
      <c r="D64" s="16"/>
      <c r="E64" s="16"/>
      <c r="F64" s="16"/>
    </row>
    <row r="65" spans="1:10" s="26" customFormat="1" ht="50.85" customHeight="1" x14ac:dyDescent="0.5">
      <c r="A65" s="67"/>
      <c r="B65" s="25" t="s">
        <v>36</v>
      </c>
      <c r="C65" s="30">
        <v>855</v>
      </c>
      <c r="D65" s="15">
        <f>C65*$H$1</f>
        <v>89775</v>
      </c>
      <c r="E65" s="28">
        <f>D65*1.22</f>
        <v>109525.5</v>
      </c>
      <c r="F65" s="29"/>
      <c r="G65" s="28">
        <f>E65*(1-F65)</f>
        <v>109525.5</v>
      </c>
    </row>
    <row r="66" spans="1:10" ht="4.5" customHeight="1" x14ac:dyDescent="0.85">
      <c r="B66" s="16"/>
      <c r="C66" s="16"/>
      <c r="D66" s="16"/>
      <c r="E66" s="16"/>
      <c r="F66" s="16"/>
    </row>
    <row r="67" spans="1:10" s="26" customFormat="1" ht="50.85" customHeight="1" x14ac:dyDescent="0.5">
      <c r="A67" s="62" t="s">
        <v>4</v>
      </c>
      <c r="B67" s="25" t="s">
        <v>35</v>
      </c>
      <c r="C67" s="30">
        <v>1581</v>
      </c>
      <c r="D67" s="15">
        <f>C67*$H$1</f>
        <v>166005</v>
      </c>
      <c r="E67" s="28">
        <f>D67*1.22</f>
        <v>202526.1</v>
      </c>
      <c r="F67" s="29"/>
      <c r="G67" s="28">
        <f>E67*(1-F67)</f>
        <v>202526.1</v>
      </c>
    </row>
    <row r="68" spans="1:10" ht="4.5" customHeight="1" x14ac:dyDescent="0.85">
      <c r="A68" s="63"/>
      <c r="B68" s="16"/>
      <c r="C68" s="16"/>
      <c r="D68" s="16"/>
      <c r="E68" s="16"/>
      <c r="F68" s="16"/>
    </row>
    <row r="69" spans="1:10" s="26" customFormat="1" ht="50.85" customHeight="1" x14ac:dyDescent="0.5">
      <c r="A69" s="63"/>
      <c r="B69" s="25" t="s">
        <v>34</v>
      </c>
      <c r="C69" s="30">
        <v>2148</v>
      </c>
      <c r="D69" s="15">
        <f>C69*$H$1</f>
        <v>225540</v>
      </c>
      <c r="E69" s="28">
        <f>D69*1.22</f>
        <v>275158.8</v>
      </c>
      <c r="F69" s="29"/>
      <c r="G69" s="28">
        <f>E69*(1-F69)</f>
        <v>275158.8</v>
      </c>
    </row>
    <row r="70" spans="1:10" ht="4.5" customHeight="1" x14ac:dyDescent="0.85">
      <c r="B70" s="16"/>
      <c r="C70" s="16"/>
      <c r="D70" s="16"/>
      <c r="E70" s="16"/>
      <c r="F70" s="16"/>
    </row>
    <row r="71" spans="1:10" s="26" customFormat="1" ht="50.85" customHeight="1" x14ac:dyDescent="0.5">
      <c r="A71" s="23" t="s">
        <v>12</v>
      </c>
      <c r="B71" s="25" t="s">
        <v>33</v>
      </c>
      <c r="C71" s="30">
        <v>3255</v>
      </c>
      <c r="D71" s="15">
        <f>C71*$H$1</f>
        <v>341775</v>
      </c>
      <c r="E71" s="28">
        <f>D71*1.22</f>
        <v>416965.5</v>
      </c>
      <c r="F71" s="29"/>
      <c r="G71" s="28">
        <f>E71*(1-F71)</f>
        <v>416965.5</v>
      </c>
      <c r="J71" s="32"/>
    </row>
    <row r="72" spans="1:10" ht="4.5" customHeight="1" x14ac:dyDescent="0.85">
      <c r="B72" s="65"/>
      <c r="C72" s="65"/>
      <c r="D72" s="65"/>
      <c r="E72" s="65"/>
      <c r="F72" s="65"/>
      <c r="G72" s="65"/>
      <c r="H72" s="8"/>
    </row>
    <row r="73" spans="1:10" ht="9" customHeight="1" x14ac:dyDescent="0.85">
      <c r="A73" s="60"/>
      <c r="B73" s="60"/>
      <c r="C73" s="60"/>
      <c r="D73" s="60"/>
      <c r="E73" s="60"/>
      <c r="F73" s="60"/>
      <c r="G73" s="60"/>
      <c r="H73" s="60"/>
      <c r="I73" s="60"/>
    </row>
    <row r="74" spans="1:10" x14ac:dyDescent="0.85">
      <c r="B74" s="10" t="s">
        <v>9</v>
      </c>
    </row>
  </sheetData>
  <mergeCells count="11">
    <mergeCell ref="A3:H3"/>
    <mergeCell ref="A23:A29"/>
    <mergeCell ref="A21:H21"/>
    <mergeCell ref="B72:G72"/>
    <mergeCell ref="A73:I73"/>
    <mergeCell ref="A47:A49"/>
    <mergeCell ref="A31:H31"/>
    <mergeCell ref="A53:H53"/>
    <mergeCell ref="A33:A45"/>
    <mergeCell ref="A67:A69"/>
    <mergeCell ref="A55:A6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Normal="100" workbookViewId="0">
      <selection activeCell="E11" sqref="E11"/>
    </sheetView>
  </sheetViews>
  <sheetFormatPr defaultColWidth="9.1171875" defaultRowHeight="17" x14ac:dyDescent="0.85"/>
  <cols>
    <col min="1" max="1" width="10.234375" style="2" customWidth="1"/>
    <col min="2" max="2" width="34.41015625" style="2" customWidth="1"/>
    <col min="3" max="3" width="14" style="4" customWidth="1"/>
    <col min="4" max="4" width="16" style="4" bestFit="1" customWidth="1"/>
    <col min="5" max="5" width="18" style="8" bestFit="1" customWidth="1"/>
    <col min="6" max="6" width="9.234375" style="3" bestFit="1" customWidth="1"/>
    <col min="7" max="7" width="17" style="8" bestFit="1" customWidth="1"/>
    <col min="8" max="8" width="12.234375" style="2" customWidth="1"/>
    <col min="9" max="9" width="1.41015625" style="2" customWidth="1"/>
    <col min="10" max="10" width="11.41015625" style="2" bestFit="1" customWidth="1"/>
    <col min="11" max="16384" width="9.1171875" style="2"/>
  </cols>
  <sheetData>
    <row r="1" spans="1:10" s="1" customFormat="1" ht="51" customHeight="1" x14ac:dyDescent="0.5">
      <c r="A1" s="5"/>
      <c r="B1" s="6" t="s">
        <v>5</v>
      </c>
      <c r="C1" s="6" t="s">
        <v>105</v>
      </c>
      <c r="D1" s="6" t="s">
        <v>10</v>
      </c>
      <c r="E1" s="6" t="s">
        <v>6</v>
      </c>
      <c r="F1" s="7" t="s">
        <v>7</v>
      </c>
      <c r="G1" s="6" t="s">
        <v>8</v>
      </c>
      <c r="H1" s="5"/>
    </row>
    <row r="2" spans="1:10" s="1" customFormat="1" ht="3.75" customHeight="1" x14ac:dyDescent="0.5">
      <c r="B2" s="11"/>
      <c r="C2" s="11"/>
      <c r="D2" s="11"/>
      <c r="E2" s="11"/>
      <c r="F2" s="12"/>
      <c r="G2" s="11"/>
    </row>
    <row r="3" spans="1:10" s="26" customFormat="1" ht="27.45" customHeight="1" x14ac:dyDescent="0.5">
      <c r="A3" s="61" t="s">
        <v>45</v>
      </c>
      <c r="B3" s="61"/>
      <c r="C3" s="61"/>
      <c r="D3" s="61"/>
      <c r="E3" s="61"/>
      <c r="F3" s="61"/>
      <c r="G3" s="61"/>
      <c r="H3" s="61"/>
    </row>
    <row r="4" spans="1:10" ht="5.25" customHeight="1" x14ac:dyDescent="0.85"/>
    <row r="5" spans="1:10" s="26" customFormat="1" ht="52.35" customHeight="1" x14ac:dyDescent="0.5">
      <c r="B5" s="35" t="s">
        <v>108</v>
      </c>
      <c r="C5" s="27" t="s">
        <v>112</v>
      </c>
      <c r="D5" s="15">
        <v>1350</v>
      </c>
      <c r="E5" s="28">
        <f>D5*1.22</f>
        <v>1647</v>
      </c>
      <c r="F5" s="29"/>
      <c r="G5" s="28">
        <f>E5*(1-F5)</f>
        <v>1647</v>
      </c>
      <c r="H5"/>
      <c r="J5" s="32"/>
    </row>
    <row r="6" spans="1:10" ht="5.25" customHeight="1" x14ac:dyDescent="0.85"/>
    <row r="7" spans="1:10" s="26" customFormat="1" ht="52.35" customHeight="1" x14ac:dyDescent="0.5">
      <c r="B7" s="36" t="s">
        <v>109</v>
      </c>
      <c r="C7" s="27" t="s">
        <v>106</v>
      </c>
      <c r="D7" s="15">
        <v>1545</v>
      </c>
      <c r="E7" s="28">
        <f>D7*1.22</f>
        <v>1884.8999999999999</v>
      </c>
      <c r="F7" s="29"/>
      <c r="G7" s="28">
        <f>E7*(1-F7)</f>
        <v>1884.8999999999999</v>
      </c>
      <c r="H7"/>
      <c r="J7" s="32"/>
    </row>
    <row r="8" spans="1:10" ht="4.5" customHeight="1" x14ac:dyDescent="0.85">
      <c r="C8" s="20"/>
      <c r="J8" s="32"/>
    </row>
    <row r="9" spans="1:10" s="26" customFormat="1" ht="52.35" customHeight="1" x14ac:dyDescent="0.5">
      <c r="B9" s="35" t="s">
        <v>110</v>
      </c>
      <c r="C9" s="27" t="s">
        <v>112</v>
      </c>
      <c r="D9" s="15">
        <v>1545</v>
      </c>
      <c r="E9" s="28">
        <f>D9*1.22</f>
        <v>1884.8999999999999</v>
      </c>
      <c r="F9" s="29"/>
      <c r="G9" s="28">
        <f>E9*(1-F9)</f>
        <v>1884.8999999999999</v>
      </c>
      <c r="H9"/>
      <c r="J9" s="32"/>
    </row>
    <row r="10" spans="1:10" ht="5.25" customHeight="1" x14ac:dyDescent="0.85">
      <c r="C10" s="20"/>
      <c r="J10" s="32"/>
    </row>
    <row r="11" spans="1:10" s="26" customFormat="1" ht="52.35" customHeight="1" x14ac:dyDescent="0.5">
      <c r="B11" s="35" t="s">
        <v>111</v>
      </c>
      <c r="C11" s="27" t="s">
        <v>107</v>
      </c>
      <c r="D11" s="15">
        <v>2100</v>
      </c>
      <c r="E11" s="28">
        <f>D11*1.22</f>
        <v>2562</v>
      </c>
      <c r="F11" s="29"/>
      <c r="G11" s="28">
        <f>E11*(1-F11)</f>
        <v>2562</v>
      </c>
      <c r="H11"/>
      <c r="J11" s="32"/>
    </row>
    <row r="12" spans="1:10" ht="5.25" customHeight="1" x14ac:dyDescent="0.85">
      <c r="C12" s="20"/>
      <c r="J12" s="32"/>
    </row>
    <row r="13" spans="1:10" ht="9" customHeight="1" x14ac:dyDescent="0.85">
      <c r="A13" s="60"/>
      <c r="B13" s="60"/>
      <c r="C13" s="60"/>
      <c r="D13" s="60"/>
      <c r="E13" s="60"/>
      <c r="F13" s="60"/>
      <c r="G13" s="60"/>
      <c r="H13" s="60"/>
      <c r="I13" s="60"/>
    </row>
    <row r="14" spans="1:10" x14ac:dyDescent="0.85">
      <c r="B14" s="10" t="s">
        <v>9</v>
      </c>
    </row>
  </sheetData>
  <mergeCells count="2">
    <mergeCell ref="A3:H3"/>
    <mergeCell ref="A13:I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"/>
  <sheetViews>
    <sheetView tabSelected="1" zoomScaleNormal="100" workbookViewId="0">
      <selection activeCell="G41" sqref="G41"/>
    </sheetView>
  </sheetViews>
  <sheetFormatPr defaultColWidth="9.1171875" defaultRowHeight="17" x14ac:dyDescent="0.85"/>
  <cols>
    <col min="1" max="1" width="10.234375" style="38" customWidth="1"/>
    <col min="2" max="2" width="34.41015625" style="38" customWidth="1"/>
    <col min="3" max="5" width="14" style="39" customWidth="1"/>
    <col min="6" max="6" width="16" style="39" bestFit="1" customWidth="1"/>
    <col min="7" max="7" width="18" style="40" bestFit="1" customWidth="1"/>
    <col min="8" max="8" width="9.234375" style="41" bestFit="1" customWidth="1"/>
    <col min="9" max="9" width="17" style="40" bestFit="1" customWidth="1"/>
    <col min="10" max="10" width="12.234375" style="38" customWidth="1"/>
    <col min="11" max="11" width="1.41015625" style="38" customWidth="1"/>
    <col min="12" max="12" width="11.41015625" style="38" bestFit="1" customWidth="1"/>
    <col min="13" max="16384" width="9.1171875" style="38"/>
  </cols>
  <sheetData>
    <row r="1" spans="1:21" s="37" customFormat="1" ht="51" customHeight="1" x14ac:dyDescent="0.5">
      <c r="A1" s="57"/>
      <c r="B1" s="6" t="s">
        <v>5</v>
      </c>
      <c r="C1" s="6" t="s">
        <v>60</v>
      </c>
      <c r="D1" s="6" t="s">
        <v>94</v>
      </c>
      <c r="E1" s="6" t="s">
        <v>93</v>
      </c>
      <c r="F1" s="6" t="s">
        <v>10</v>
      </c>
      <c r="G1" s="6" t="s">
        <v>6</v>
      </c>
      <c r="H1" s="7" t="s">
        <v>7</v>
      </c>
      <c r="I1" s="6" t="s">
        <v>8</v>
      </c>
      <c r="J1" s="57">
        <v>105</v>
      </c>
    </row>
    <row r="2" spans="1:21" s="37" customFormat="1" ht="3.75" customHeight="1" x14ac:dyDescent="0.5">
      <c r="A2" s="58"/>
      <c r="B2" s="11"/>
      <c r="C2" s="11"/>
      <c r="D2" s="11"/>
      <c r="E2" s="11"/>
      <c r="F2" s="11"/>
      <c r="G2" s="11"/>
      <c r="H2" s="12"/>
      <c r="I2" s="11"/>
      <c r="J2" s="58"/>
    </row>
    <row r="3" spans="1:21" ht="18.350000000000001" x14ac:dyDescent="0.9">
      <c r="A3" s="71" t="s">
        <v>58</v>
      </c>
      <c r="B3" s="71"/>
      <c r="C3" s="71"/>
      <c r="D3" s="71"/>
      <c r="E3" s="71"/>
      <c r="F3" s="71"/>
      <c r="G3" s="71"/>
      <c r="H3" s="71"/>
      <c r="I3" s="71"/>
      <c r="J3" s="71"/>
    </row>
    <row r="4" spans="1:21" ht="5.25" customHeight="1" x14ac:dyDescent="0.85"/>
    <row r="5" spans="1:21" s="42" customFormat="1" ht="78" customHeight="1" x14ac:dyDescent="0.5">
      <c r="B5" s="36" t="s">
        <v>59</v>
      </c>
      <c r="C5" s="55" t="s">
        <v>61</v>
      </c>
      <c r="D5" s="59" t="s">
        <v>101</v>
      </c>
      <c r="E5" s="55" t="s">
        <v>81</v>
      </c>
      <c r="F5" s="56">
        <v>1260</v>
      </c>
      <c r="G5" s="28">
        <f>F5*1.22</f>
        <v>1537.2</v>
      </c>
      <c r="H5" s="45"/>
      <c r="I5" s="44">
        <f>G5*(1-H5)</f>
        <v>1537.2</v>
      </c>
      <c r="J5"/>
      <c r="L5" s="46"/>
    </row>
    <row r="6" spans="1:21" ht="4.5" customHeight="1" x14ac:dyDescent="0.85">
      <c r="C6" s="40"/>
      <c r="D6" s="40"/>
      <c r="E6" s="40"/>
      <c r="L6" s="46"/>
    </row>
    <row r="7" spans="1:21" s="42" customFormat="1" ht="78" customHeight="1" x14ac:dyDescent="0.85">
      <c r="B7" s="36" t="s">
        <v>66</v>
      </c>
      <c r="C7" s="55" t="s">
        <v>62</v>
      </c>
      <c r="D7" s="59" t="s">
        <v>102</v>
      </c>
      <c r="E7" s="55" t="s">
        <v>83</v>
      </c>
      <c r="F7" s="56">
        <v>750</v>
      </c>
      <c r="G7" s="28">
        <f>F7*1.22</f>
        <v>915</v>
      </c>
      <c r="H7" s="45"/>
      <c r="I7" s="44">
        <f>G7*(1-H7)</f>
        <v>915</v>
      </c>
      <c r="J7"/>
      <c r="L7" s="46"/>
      <c r="M7" s="38"/>
      <c r="N7" s="38"/>
      <c r="O7" s="38"/>
      <c r="P7" s="38"/>
      <c r="Q7" s="38"/>
      <c r="R7" s="38"/>
      <c r="S7" s="38"/>
      <c r="T7" s="38"/>
      <c r="U7" s="38"/>
    </row>
    <row r="8" spans="1:21" ht="5.25" customHeight="1" x14ac:dyDescent="0.85">
      <c r="C8" s="40"/>
      <c r="D8" s="40"/>
      <c r="E8" s="40"/>
      <c r="L8" s="46"/>
      <c r="M8" s="42"/>
      <c r="N8" s="42"/>
      <c r="O8" s="42"/>
      <c r="P8" s="42"/>
      <c r="Q8" s="42"/>
      <c r="R8" s="42"/>
      <c r="S8" s="42"/>
      <c r="T8" s="42"/>
      <c r="U8" s="42"/>
    </row>
    <row r="9" spans="1:21" s="42" customFormat="1" ht="78" customHeight="1" x14ac:dyDescent="0.85">
      <c r="B9" s="36" t="s">
        <v>67</v>
      </c>
      <c r="C9" s="55" t="s">
        <v>63</v>
      </c>
      <c r="D9" s="59" t="s">
        <v>103</v>
      </c>
      <c r="E9" s="49" t="s">
        <v>90</v>
      </c>
      <c r="F9" s="56">
        <v>420</v>
      </c>
      <c r="G9" s="28">
        <f>F9*1.22</f>
        <v>512.4</v>
      </c>
      <c r="H9" s="45"/>
      <c r="I9" s="44">
        <f>G9*(1-H9)</f>
        <v>512.4</v>
      </c>
      <c r="J9"/>
      <c r="L9" s="46"/>
      <c r="M9" s="38"/>
      <c r="N9" s="38"/>
      <c r="O9" s="38"/>
      <c r="P9" s="38"/>
      <c r="Q9" s="38"/>
      <c r="R9" s="38"/>
      <c r="S9" s="38"/>
      <c r="T9" s="38"/>
      <c r="U9" s="38"/>
    </row>
    <row r="10" spans="1:21" ht="5.25" customHeight="1" x14ac:dyDescent="0.85">
      <c r="C10" s="48"/>
      <c r="D10" s="48"/>
      <c r="E10" s="48"/>
      <c r="L10" s="46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42" customFormat="1" ht="78" customHeight="1" x14ac:dyDescent="0.85">
      <c r="B11" s="36" t="s">
        <v>68</v>
      </c>
      <c r="C11" s="55" t="s">
        <v>64</v>
      </c>
      <c r="D11" s="59" t="s">
        <v>104</v>
      </c>
      <c r="E11" s="49" t="s">
        <v>91</v>
      </c>
      <c r="F11" s="43">
        <v>550</v>
      </c>
      <c r="G11" s="28">
        <f>F11*1.22</f>
        <v>671</v>
      </c>
      <c r="H11" s="45"/>
      <c r="I11" s="44">
        <f>G11*(1-H11)</f>
        <v>671</v>
      </c>
      <c r="J11" s="47"/>
      <c r="L11" s="46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5.25" customHeight="1" x14ac:dyDescent="0.85">
      <c r="C12" s="48"/>
      <c r="D12" s="48"/>
      <c r="E12" s="48"/>
      <c r="I12" s="41"/>
      <c r="L12" s="46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42" customFormat="1" ht="78" customHeight="1" x14ac:dyDescent="0.85">
      <c r="B13" s="36" t="s">
        <v>69</v>
      </c>
      <c r="C13" s="55" t="s">
        <v>65</v>
      </c>
      <c r="D13" s="59" t="s">
        <v>104</v>
      </c>
      <c r="E13" s="49" t="s">
        <v>92</v>
      </c>
      <c r="F13" s="56">
        <v>215</v>
      </c>
      <c r="G13" s="28">
        <f>F13*1.22</f>
        <v>262.3</v>
      </c>
      <c r="H13" s="45"/>
      <c r="I13" s="44">
        <f t="shared" ref="I13" si="0">G13*(1-H13)</f>
        <v>262.3</v>
      </c>
      <c r="J13" s="47"/>
      <c r="L13" s="46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5.25" customHeight="1" x14ac:dyDescent="0.85">
      <c r="C14" s="48"/>
      <c r="D14" s="48"/>
      <c r="E14" s="48"/>
      <c r="L14" s="46"/>
    </row>
    <row r="15" spans="1:21" s="42" customFormat="1" ht="78" customHeight="1" x14ac:dyDescent="0.85">
      <c r="B15" s="36"/>
      <c r="C15" s="74" t="s">
        <v>76</v>
      </c>
      <c r="D15" s="74"/>
      <c r="E15" s="74"/>
      <c r="F15" s="74"/>
      <c r="G15" s="74"/>
      <c r="H15" s="36"/>
      <c r="I15" s="36"/>
      <c r="J15" s="47"/>
      <c r="L15" s="46"/>
      <c r="M15" s="38"/>
      <c r="N15" s="38"/>
      <c r="O15" s="38"/>
      <c r="P15" s="38"/>
      <c r="Q15" s="38"/>
      <c r="R15" s="38"/>
      <c r="S15" s="38"/>
      <c r="T15" s="38"/>
      <c r="U15" s="38"/>
    </row>
    <row r="16" spans="1:21" ht="5.25" customHeight="1" x14ac:dyDescent="0.85">
      <c r="C16" s="48"/>
      <c r="D16" s="48"/>
      <c r="E16" s="48"/>
      <c r="L16" s="46"/>
    </row>
    <row r="17" spans="1:21" ht="18.350000000000001" x14ac:dyDescent="0.9">
      <c r="A17" s="72" t="s">
        <v>57</v>
      </c>
      <c r="B17" s="72"/>
      <c r="C17" s="72"/>
      <c r="D17" s="72"/>
      <c r="E17" s="72"/>
      <c r="F17" s="72"/>
      <c r="G17" s="72"/>
      <c r="H17" s="72"/>
      <c r="I17" s="72"/>
      <c r="J17" s="72"/>
    </row>
    <row r="18" spans="1:21" ht="5.25" customHeight="1" x14ac:dyDescent="0.85">
      <c r="M18" s="42"/>
      <c r="N18" s="42"/>
      <c r="O18" s="42"/>
      <c r="P18" s="42"/>
      <c r="Q18" s="42"/>
      <c r="R18" s="42"/>
      <c r="S18" s="42"/>
      <c r="T18" s="42"/>
      <c r="U18" s="42"/>
    </row>
    <row r="19" spans="1:21" s="42" customFormat="1" ht="76.5" customHeight="1" x14ac:dyDescent="0.85">
      <c r="A19" s="70"/>
      <c r="B19" s="36" t="s">
        <v>77</v>
      </c>
      <c r="C19" s="49" t="s">
        <v>84</v>
      </c>
      <c r="D19" s="27" t="s">
        <v>95</v>
      </c>
      <c r="E19" s="49" t="s">
        <v>80</v>
      </c>
      <c r="F19" s="43">
        <v>395</v>
      </c>
      <c r="G19" s="28">
        <f>F19*1.22</f>
        <v>481.9</v>
      </c>
      <c r="H19" s="45"/>
      <c r="I19" s="44">
        <f>G19*(1-H19)</f>
        <v>481.9</v>
      </c>
      <c r="J19"/>
      <c r="L19" s="46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5.25" customHeight="1" x14ac:dyDescent="0.85">
      <c r="A20" s="73"/>
      <c r="C20" s="48"/>
      <c r="D20" s="48"/>
      <c r="E20" s="48"/>
      <c r="L20" s="46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42" customFormat="1" ht="76.5" customHeight="1" x14ac:dyDescent="0.85">
      <c r="A21" s="73"/>
      <c r="B21" s="36" t="s">
        <v>82</v>
      </c>
      <c r="C21" s="49" t="s">
        <v>85</v>
      </c>
      <c r="D21" s="27" t="s">
        <v>96</v>
      </c>
      <c r="E21" s="50" t="s">
        <v>83</v>
      </c>
      <c r="F21" s="43">
        <v>1095</v>
      </c>
      <c r="G21" s="28">
        <f>F21*1.22</f>
        <v>1335.8999999999999</v>
      </c>
      <c r="H21" s="45"/>
      <c r="I21" s="44">
        <f>G21*(1-H21)</f>
        <v>1335.8999999999999</v>
      </c>
      <c r="J21"/>
      <c r="L21" s="46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5.25" customHeight="1" x14ac:dyDescent="0.85">
      <c r="A22" s="73"/>
      <c r="C22" s="48"/>
      <c r="D22" s="48"/>
      <c r="E22"/>
      <c r="L22" s="46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42" customFormat="1" ht="76.5" customHeight="1" x14ac:dyDescent="0.85">
      <c r="A23" s="73"/>
      <c r="B23" s="36" t="s">
        <v>78</v>
      </c>
      <c r="C23" s="49" t="s">
        <v>61</v>
      </c>
      <c r="D23" s="27" t="s">
        <v>97</v>
      </c>
      <c r="E23" s="50" t="s">
        <v>81</v>
      </c>
      <c r="F23" s="43">
        <v>1490</v>
      </c>
      <c r="G23" s="28">
        <f>F23*1.22</f>
        <v>1817.8</v>
      </c>
      <c r="H23" s="45"/>
      <c r="I23" s="44">
        <f>G23*(1-H23)</f>
        <v>1817.8</v>
      </c>
      <c r="J23"/>
      <c r="L23" s="46"/>
      <c r="M23" s="38"/>
      <c r="N23" s="38"/>
      <c r="O23" s="38"/>
      <c r="P23" s="38"/>
      <c r="Q23" s="38"/>
      <c r="R23" s="38"/>
      <c r="S23" s="38"/>
      <c r="T23" s="38"/>
      <c r="U23" s="38"/>
    </row>
    <row r="24" spans="1:21" ht="5.25" customHeight="1" x14ac:dyDescent="0.85">
      <c r="A24" s="73"/>
      <c r="C24" s="48"/>
      <c r="D24" s="48"/>
      <c r="E24" s="48"/>
      <c r="L24" s="46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2" customFormat="1" ht="76.5" customHeight="1" x14ac:dyDescent="0.85">
      <c r="A25" s="73"/>
      <c r="B25" s="36" t="s">
        <v>79</v>
      </c>
      <c r="C25" s="50" t="s">
        <v>61</v>
      </c>
      <c r="D25" s="19" t="s">
        <v>97</v>
      </c>
      <c r="E25" s="50" t="s">
        <v>81</v>
      </c>
      <c r="F25" s="43">
        <v>1450</v>
      </c>
      <c r="G25" s="28">
        <f>F25*1.22</f>
        <v>1769</v>
      </c>
      <c r="H25" s="45"/>
      <c r="I25" s="44">
        <f>G25*(1-H25)</f>
        <v>1769</v>
      </c>
      <c r="J25"/>
      <c r="L25" s="46"/>
      <c r="M25" s="38"/>
      <c r="N25" s="38"/>
      <c r="O25" s="38"/>
      <c r="P25" s="38"/>
      <c r="Q25" s="38"/>
      <c r="R25" s="38"/>
      <c r="S25" s="38"/>
      <c r="T25" s="38"/>
      <c r="U25" s="38"/>
    </row>
    <row r="26" spans="1:21" ht="6" customHeight="1" x14ac:dyDescent="0.85">
      <c r="A26" s="51"/>
    </row>
    <row r="27" spans="1:21" ht="18.350000000000001" x14ac:dyDescent="0.9">
      <c r="A27" s="72" t="s">
        <v>70</v>
      </c>
      <c r="B27" s="72"/>
      <c r="C27" s="72"/>
      <c r="D27" s="72"/>
      <c r="E27" s="72"/>
      <c r="F27" s="72"/>
      <c r="G27" s="72"/>
      <c r="H27" s="72"/>
      <c r="I27" s="72"/>
      <c r="J27" s="72"/>
      <c r="K27" s="52"/>
    </row>
    <row r="28" spans="1:21" ht="5.25" customHeight="1" x14ac:dyDescent="0.85">
      <c r="A28" s="38" t="s">
        <v>71</v>
      </c>
      <c r="C28" s="40"/>
      <c r="D28" s="40"/>
      <c r="E28" s="40"/>
      <c r="F28" s="40"/>
      <c r="G28" s="38"/>
      <c r="H28" s="40"/>
      <c r="I28" s="41"/>
      <c r="J28" s="40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42" customFormat="1" ht="51.95" customHeight="1" x14ac:dyDescent="0.85">
      <c r="A29" s="70"/>
      <c r="B29" s="36" t="s">
        <v>72</v>
      </c>
      <c r="C29" s="49" t="s">
        <v>64</v>
      </c>
      <c r="D29" s="27" t="s">
        <v>98</v>
      </c>
      <c r="E29" s="49" t="s">
        <v>86</v>
      </c>
      <c r="F29" s="43">
        <v>790</v>
      </c>
      <c r="G29" s="28">
        <f>F29*1.22</f>
        <v>963.8</v>
      </c>
      <c r="H29" s="45"/>
      <c r="I29" s="44">
        <f>G29*(1-H29)</f>
        <v>963.8</v>
      </c>
      <c r="J29"/>
      <c r="L29" s="46"/>
      <c r="M29" s="38"/>
      <c r="N29" s="38"/>
      <c r="O29" s="38"/>
      <c r="P29" s="38"/>
      <c r="Q29" s="38"/>
      <c r="R29" s="38"/>
      <c r="S29" s="38"/>
      <c r="T29" s="38"/>
      <c r="U29" s="38"/>
    </row>
    <row r="30" spans="1:21" ht="5.25" customHeight="1" x14ac:dyDescent="0.85">
      <c r="A30" s="70"/>
      <c r="C30" s="53"/>
      <c r="D30" s="53"/>
      <c r="E30" s="53"/>
      <c r="F30" s="40"/>
      <c r="L30" s="46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42" customFormat="1" ht="51.95" customHeight="1" x14ac:dyDescent="0.85">
      <c r="A31" s="70"/>
      <c r="B31" s="36" t="s">
        <v>73</v>
      </c>
      <c r="C31" s="49" t="s">
        <v>63</v>
      </c>
      <c r="D31" s="27" t="s">
        <v>99</v>
      </c>
      <c r="E31" s="49" t="s">
        <v>87</v>
      </c>
      <c r="F31" s="43">
        <v>1550</v>
      </c>
      <c r="G31" s="28">
        <f>F31*1.22</f>
        <v>1891</v>
      </c>
      <c r="H31" s="45"/>
      <c r="I31" s="44">
        <f>G31*(1-H31)</f>
        <v>1891</v>
      </c>
      <c r="J31"/>
      <c r="L31" s="46"/>
      <c r="M31" s="38"/>
      <c r="N31" s="38"/>
      <c r="O31" s="38"/>
      <c r="P31" s="38"/>
      <c r="Q31" s="38"/>
      <c r="R31" s="38"/>
      <c r="S31" s="38"/>
      <c r="T31" s="38"/>
      <c r="U31" s="38"/>
    </row>
    <row r="32" spans="1:21" ht="6" customHeight="1" x14ac:dyDescent="0.85">
      <c r="A32" s="70"/>
      <c r="C32" s="53"/>
      <c r="D32" s="53"/>
      <c r="E32" s="53"/>
      <c r="F32" s="40"/>
      <c r="L32" s="46"/>
      <c r="M32" s="42"/>
      <c r="N32" s="42"/>
      <c r="O32" s="42"/>
      <c r="P32" s="42"/>
      <c r="Q32" s="42"/>
      <c r="R32" s="42"/>
      <c r="S32" s="42"/>
      <c r="T32" s="42"/>
      <c r="U32" s="42"/>
    </row>
    <row r="33" spans="1:21" s="42" customFormat="1" ht="51.95" customHeight="1" x14ac:dyDescent="0.85">
      <c r="A33" s="70"/>
      <c r="B33" s="36" t="s">
        <v>74</v>
      </c>
      <c r="C33" s="49" t="s">
        <v>62</v>
      </c>
      <c r="D33" s="27" t="s">
        <v>96</v>
      </c>
      <c r="E33" s="49" t="s">
        <v>88</v>
      </c>
      <c r="F33" s="43">
        <v>2895</v>
      </c>
      <c r="G33" s="28">
        <f>F33*1.22</f>
        <v>3531.9</v>
      </c>
      <c r="H33" s="45"/>
      <c r="I33" s="44">
        <f>G33*(1-H33)</f>
        <v>3531.9</v>
      </c>
      <c r="J33"/>
      <c r="L33" s="46"/>
      <c r="M33" s="38"/>
      <c r="N33" s="38"/>
      <c r="O33" s="38"/>
      <c r="P33" s="38"/>
      <c r="Q33" s="38"/>
      <c r="R33" s="38"/>
      <c r="S33" s="38"/>
      <c r="T33" s="38"/>
      <c r="U33" s="38"/>
    </row>
    <row r="34" spans="1:21" ht="6" customHeight="1" x14ac:dyDescent="0.85">
      <c r="A34" s="70"/>
      <c r="C34" s="53"/>
      <c r="D34" s="53"/>
      <c r="E34" s="53"/>
      <c r="F34" s="40"/>
      <c r="L34" s="46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42" customFormat="1" ht="51.95" customHeight="1" x14ac:dyDescent="0.85">
      <c r="A35" s="70"/>
      <c r="B35" s="36" t="s">
        <v>75</v>
      </c>
      <c r="C35" s="49" t="s">
        <v>61</v>
      </c>
      <c r="D35" s="27" t="s">
        <v>100</v>
      </c>
      <c r="E35" s="49" t="s">
        <v>89</v>
      </c>
      <c r="F35" s="43">
        <v>3300</v>
      </c>
      <c r="G35" s="28">
        <f>F35*1.22</f>
        <v>4026</v>
      </c>
      <c r="H35" s="45"/>
      <c r="I35" s="44">
        <f>G35*(1-H35)</f>
        <v>4026</v>
      </c>
      <c r="J35"/>
      <c r="L35" s="46"/>
      <c r="M35" s="38"/>
      <c r="N35" s="38"/>
      <c r="O35" s="38"/>
      <c r="P35" s="38"/>
      <c r="Q35" s="38"/>
      <c r="R35" s="38"/>
      <c r="S35" s="38"/>
      <c r="T35" s="38"/>
      <c r="U35" s="38"/>
    </row>
    <row r="36" spans="1:21" ht="4.5" customHeight="1" x14ac:dyDescent="0.85">
      <c r="B36" s="68"/>
      <c r="C36" s="68"/>
      <c r="D36" s="68"/>
      <c r="E36" s="68"/>
      <c r="F36" s="68"/>
      <c r="G36" s="68"/>
      <c r="H36" s="68"/>
      <c r="I36" s="68"/>
      <c r="J36" s="40"/>
    </row>
    <row r="37" spans="1:21" ht="9" customHeight="1" x14ac:dyDescent="0.8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21" x14ac:dyDescent="0.85">
      <c r="B38" s="54" t="s">
        <v>9</v>
      </c>
    </row>
  </sheetData>
  <mergeCells count="8">
    <mergeCell ref="B36:I36"/>
    <mergeCell ref="A37:K37"/>
    <mergeCell ref="A29:A35"/>
    <mergeCell ref="A3:J3"/>
    <mergeCell ref="A17:J17"/>
    <mergeCell ref="A19:A25"/>
    <mergeCell ref="A27:J27"/>
    <mergeCell ref="C15:G1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Модемы USR</vt:lpstr>
      <vt:lpstr>SAUTER</vt:lpstr>
      <vt:lpstr>Блоки питания</vt:lpstr>
      <vt:lpstr>Батарейки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Daniil Talukin</cp:lastModifiedBy>
  <dcterms:created xsi:type="dcterms:W3CDTF">2022-08-26T08:21:58Z</dcterms:created>
  <dcterms:modified xsi:type="dcterms:W3CDTF">2026-01-13T16:04:54Z</dcterms:modified>
</cp:coreProperties>
</file>